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ppanasonic-my.sharepoint.com/personal/ishizaki_shunichi_jp_panasonic_com/Documents/個人/信友会/2026_横浜市大会事務局/20260122_大会案内_全体発信/"/>
    </mc:Choice>
  </mc:AlternateContent>
  <xr:revisionPtr revIDLastSave="185" documentId="13_ncr:1_{AF559EC6-098C-48A0-BC68-875D66FC80AC}" xr6:coauthVersionLast="47" xr6:coauthVersionMax="47" xr10:uidLastSave="{535D3D0D-6E47-48FC-BDD3-583457350DD0}"/>
  <bookViews>
    <workbookView xWindow="-110" yWindow="-110" windowWidth="21820" windowHeight="13900" xr2:uid="{00000000-000D-0000-FFFF-FFFF00000000}"/>
  </bookViews>
  <sheets>
    <sheet name="最新　男子編成変更" sheetId="4" r:id="rId1"/>
    <sheet name="最新　女子編成変更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6" i="5"/>
  <c r="H25" i="5"/>
  <c r="F25" i="5"/>
  <c r="H24" i="5"/>
  <c r="F24" i="5"/>
  <c r="H23" i="5" s="1"/>
  <c r="F23" i="5"/>
  <c r="H22" i="5" s="1"/>
  <c r="F22" i="5"/>
  <c r="H21" i="5"/>
  <c r="F21" i="5"/>
  <c r="H17" i="5" s="1"/>
  <c r="H20" i="5"/>
  <c r="F20" i="5"/>
  <c r="F17" i="5"/>
  <c r="H16" i="5"/>
  <c r="F16" i="5"/>
  <c r="F15" i="5"/>
  <c r="H15" i="5" s="1"/>
  <c r="F14" i="5"/>
  <c r="H14" i="5" s="1"/>
  <c r="F13" i="5"/>
  <c r="H13" i="5" s="1"/>
  <c r="F73" i="4"/>
  <c r="F72" i="4"/>
  <c r="F71" i="4"/>
  <c r="F69" i="4"/>
  <c r="H66" i="4" s="1"/>
  <c r="K68" i="4"/>
  <c r="H68" i="4"/>
  <c r="F68" i="4"/>
  <c r="F67" i="4"/>
  <c r="F66" i="4"/>
  <c r="K60" i="4" s="1"/>
  <c r="F65" i="4"/>
  <c r="H56" i="4" s="1"/>
  <c r="K64" i="4"/>
  <c r="H64" i="4"/>
  <c r="F64" i="4"/>
  <c r="F63" i="4"/>
  <c r="K66" i="4" s="1"/>
  <c r="K62" i="4"/>
  <c r="H62" i="4"/>
  <c r="F62" i="4"/>
  <c r="F61" i="4"/>
  <c r="F60" i="4"/>
  <c r="F57" i="4"/>
  <c r="K56" i="4"/>
  <c r="F56" i="4"/>
  <c r="F55" i="4"/>
  <c r="H54" i="4"/>
  <c r="F54" i="4"/>
  <c r="F53" i="4"/>
  <c r="K52" i="4"/>
  <c r="H52" i="4"/>
  <c r="F52" i="4"/>
  <c r="H60" i="4" s="1"/>
  <c r="F51" i="4"/>
  <c r="K54" i="4" s="1"/>
  <c r="K50" i="4"/>
  <c r="F50" i="4"/>
  <c r="F49" i="4"/>
  <c r="H50" i="4" s="1"/>
  <c r="K48" i="4"/>
  <c r="H48" i="4"/>
  <c r="F48" i="4"/>
  <c r="F45" i="4"/>
  <c r="K44" i="4"/>
  <c r="H44" i="4"/>
  <c r="F44" i="4"/>
  <c r="H42" i="4" s="1"/>
  <c r="F43" i="4"/>
  <c r="K42" i="4"/>
  <c r="F42" i="4"/>
  <c r="F41" i="4"/>
  <c r="K40" i="4"/>
  <c r="H40" i="4"/>
  <c r="F40" i="4"/>
  <c r="F39" i="4"/>
  <c r="K38" i="4"/>
  <c r="F38" i="4"/>
  <c r="H38" i="4" s="1"/>
  <c r="F37" i="4"/>
  <c r="H36" i="4" s="1"/>
  <c r="K36" i="4"/>
  <c r="F36" i="4"/>
  <c r="H32" i="4" s="1"/>
  <c r="F34" i="4"/>
  <c r="H33" i="4"/>
  <c r="F33" i="4"/>
  <c r="F32" i="4"/>
  <c r="H31" i="4"/>
  <c r="F31" i="4"/>
  <c r="H30" i="4"/>
  <c r="F30" i="4"/>
  <c r="H29" i="4"/>
  <c r="F29" i="4"/>
  <c r="F28" i="4"/>
  <c r="F27" i="4"/>
  <c r="F26" i="4"/>
  <c r="F25" i="4"/>
  <c r="E17" i="4"/>
  <c r="E14" i="4"/>
  <c r="E11" i="4"/>
  <c r="E8" i="4"/>
  <c r="E15" i="4" s="1"/>
</calcChain>
</file>

<file path=xl/sharedStrings.xml><?xml version="1.0" encoding="utf-8"?>
<sst xmlns="http://schemas.openxmlformats.org/spreadsheetml/2006/main" count="357" uniqueCount="224">
  <si>
    <t>［男子５リーグ（Ａ、Ｂブロック）編成］</t>
    <rPh sb="1" eb="3">
      <t>ダンシ</t>
    </rPh>
    <rPh sb="16" eb="18">
      <t>ヘンセイ</t>
    </rPh>
    <phoneticPr fontId="1"/>
  </si>
  <si>
    <t>[第60回大会以降の昇格と降格]</t>
    <rPh sb="7" eb="9">
      <t>イコウ</t>
    </rPh>
    <rPh sb="10" eb="12">
      <t>ショウカク</t>
    </rPh>
    <rPh sb="13" eb="15">
      <t>コウカク</t>
    </rPh>
    <phoneticPr fontId="1"/>
  </si>
  <si>
    <t>Ａブロック</t>
    <phoneticPr fontId="1"/>
  </si>
  <si>
    <t>Ｂブロック</t>
    <phoneticPr fontId="1"/>
  </si>
  <si>
    <t>ﾁｰﾑ数</t>
    <rPh sb="3" eb="4">
      <t>スウ</t>
    </rPh>
    <phoneticPr fontId="1"/>
  </si>
  <si>
    <t>１部</t>
    <rPh sb="0" eb="2">
      <t>１ブ</t>
    </rPh>
    <phoneticPr fontId="1"/>
  </si>
  <si>
    <t>①</t>
    <phoneticPr fontId="1"/>
  </si>
  <si>
    <t>１部：①１部1位,②１部2位,③１部3位,④２部A1位,⑤２部B1位</t>
    <rPh sb="11" eb="12">
      <t>ブ</t>
    </rPh>
    <rPh sb="19" eb="20">
      <t>イ</t>
    </rPh>
    <rPh sb="23" eb="24">
      <t>ブ</t>
    </rPh>
    <rPh sb="26" eb="27">
      <t>イ</t>
    </rPh>
    <rPh sb="30" eb="31">
      <t>ブ</t>
    </rPh>
    <rPh sb="33" eb="34">
      <t>イ</t>
    </rPh>
    <phoneticPr fontId="1"/>
  </si>
  <si>
    <t>２部</t>
    <rPh sb="1" eb="2">
      <t>ブ</t>
    </rPh>
    <phoneticPr fontId="1"/>
  </si>
  <si>
    <t>②</t>
    <phoneticPr fontId="1"/>
  </si>
  <si>
    <t>２部：①1部4位,②2部A2位,③2部B3位</t>
    <rPh sb="5" eb="6">
      <t>ブ</t>
    </rPh>
    <rPh sb="11" eb="12">
      <t>ブ</t>
    </rPh>
    <rPh sb="18" eb="19">
      <t>ブ</t>
    </rPh>
    <phoneticPr fontId="1"/>
  </si>
  <si>
    <t>２部：①1部5位,②2部B2位,③2部A3位</t>
    <rPh sb="5" eb="6">
      <t>ブ</t>
    </rPh>
    <rPh sb="11" eb="12">
      <t>ブ</t>
    </rPh>
    <rPh sb="18" eb="19">
      <t>ブ</t>
    </rPh>
    <phoneticPr fontId="1"/>
  </si>
  <si>
    <t>　　　④2部A4位,⑤3部B1位</t>
    <phoneticPr fontId="1"/>
  </si>
  <si>
    <t>　　　④2部B4位,⑤3部A1位</t>
    <phoneticPr fontId="1"/>
  </si>
  <si>
    <t>３部</t>
    <rPh sb="1" eb="2">
      <t>ブ</t>
    </rPh>
    <phoneticPr fontId="1"/>
  </si>
  <si>
    <t>③</t>
    <phoneticPr fontId="1"/>
  </si>
  <si>
    <t>３部：①2部B5位,②3部A2位,③3部B3位</t>
    <rPh sb="5" eb="6">
      <t>ブ</t>
    </rPh>
    <rPh sb="12" eb="13">
      <t>ブ</t>
    </rPh>
    <rPh sb="19" eb="20">
      <t>ブ</t>
    </rPh>
    <phoneticPr fontId="1"/>
  </si>
  <si>
    <t>３部：①2部A5位,②3部B2位,③3部A3位</t>
    <rPh sb="5" eb="6">
      <t>ブ</t>
    </rPh>
    <rPh sb="12" eb="13">
      <t>ブ</t>
    </rPh>
    <rPh sb="19" eb="20">
      <t>ブ</t>
    </rPh>
    <phoneticPr fontId="1"/>
  </si>
  <si>
    <t>　　　④3部A4位,⑤4部B1位</t>
    <phoneticPr fontId="1"/>
  </si>
  <si>
    <t>　　　④3部B4位,⑤4部A1位</t>
    <phoneticPr fontId="1"/>
  </si>
  <si>
    <t>４部</t>
    <rPh sb="0" eb="2">
      <t>４ブ</t>
    </rPh>
    <phoneticPr fontId="1"/>
  </si>
  <si>
    <t>④</t>
    <phoneticPr fontId="1"/>
  </si>
  <si>
    <t>４部：①3部B5位,②4部A2位,③4部B3位</t>
    <rPh sb="5" eb="6">
      <t>ブ</t>
    </rPh>
    <rPh sb="12" eb="13">
      <t>ブ</t>
    </rPh>
    <rPh sb="19" eb="20">
      <t>ブ</t>
    </rPh>
    <phoneticPr fontId="1"/>
  </si>
  <si>
    <t>４部：①3部A5位,②4部B2位,③4部A3位</t>
    <rPh sb="5" eb="6">
      <t>ブ</t>
    </rPh>
    <rPh sb="12" eb="13">
      <t>ブ</t>
    </rPh>
    <rPh sb="19" eb="20">
      <t>ブ</t>
    </rPh>
    <phoneticPr fontId="1"/>
  </si>
  <si>
    <t>　　　④4部A4位,⑤5部A-B1位</t>
    <phoneticPr fontId="1"/>
  </si>
  <si>
    <t>　　　④4部B4位,⑤5部C-D1位</t>
    <phoneticPr fontId="1"/>
  </si>
  <si>
    <t>５部</t>
    <rPh sb="1" eb="2">
      <t>ブ</t>
    </rPh>
    <phoneticPr fontId="1"/>
  </si>
  <si>
    <t>A-Dﾌﾞﾛｯｸ</t>
    <phoneticPr fontId="1"/>
  </si>
  <si>
    <t>E-Hﾌﾞﾛｯｸ</t>
    <phoneticPr fontId="1"/>
  </si>
  <si>
    <t>４部Ａブロックの５位は５部に降格</t>
    <rPh sb="1" eb="2">
      <t>ブ</t>
    </rPh>
    <rPh sb="8" eb="10">
      <t>５イ</t>
    </rPh>
    <phoneticPr fontId="1"/>
  </si>
  <si>
    <t>４部Ｂブロックの５位は５部に降格</t>
    <phoneticPr fontId="1"/>
  </si>
  <si>
    <t>⑤⑤⑤⑤</t>
    <phoneticPr fontId="1"/>
  </si>
  <si>
    <t>ﾌﾞﾛｯｸ優勝者が</t>
    <rPh sb="5" eb="8">
      <t>ユウショウシャ</t>
    </rPh>
    <phoneticPr fontId="1"/>
  </si>
  <si>
    <t>５部A-Bブロック１位は４部Ａブロック⑤に昇格</t>
    <rPh sb="1" eb="2">
      <t>ブ</t>
    </rPh>
    <rPh sb="10" eb="11">
      <t>１イ</t>
    </rPh>
    <rPh sb="13" eb="14">
      <t>６ブ</t>
    </rPh>
    <phoneticPr fontId="1"/>
  </si>
  <si>
    <t>５部C-Dブロック１位は４部Ｂブロック⑤に昇格</t>
    <rPh sb="1" eb="2">
      <t>ブ</t>
    </rPh>
    <rPh sb="10" eb="11">
      <t>１イ</t>
    </rPh>
    <rPh sb="13" eb="14">
      <t>６ブ</t>
    </rPh>
    <rPh sb="21" eb="23">
      <t>ショウカク</t>
    </rPh>
    <phoneticPr fontId="1"/>
  </si>
  <si>
    <t>ﾄｰﾅﾒﾝﾄに出場可</t>
    <rPh sb="7" eb="9">
      <t>シュツジョウ</t>
    </rPh>
    <rPh sb="9" eb="10">
      <t>カ</t>
    </rPh>
    <phoneticPr fontId="1"/>
  </si>
  <si>
    <t>ﾄｰﾅﾒﾝﾄ1位が</t>
    <rPh sb="7" eb="8">
      <t>イ</t>
    </rPh>
    <phoneticPr fontId="1"/>
  </si>
  <si>
    <t>４部に昇格</t>
    <rPh sb="1" eb="2">
      <t>ブ</t>
    </rPh>
    <rPh sb="3" eb="5">
      <t>ショウカク</t>
    </rPh>
    <phoneticPr fontId="1"/>
  </si>
  <si>
    <t>[県リーグ成績]</t>
    <rPh sb="1" eb="2">
      <t>ケン</t>
    </rPh>
    <rPh sb="5" eb="7">
      <t>セイセキ</t>
    </rPh>
    <phoneticPr fontId="1"/>
  </si>
  <si>
    <t>無し</t>
    <rPh sb="0" eb="1">
      <t>ナシ</t>
    </rPh>
    <phoneticPr fontId="1"/>
  </si>
  <si>
    <t>→</t>
  </si>
  <si>
    <t>１部１位</t>
    <rPh sb="3" eb="4">
      <t>イ</t>
    </rPh>
    <phoneticPr fontId="1"/>
  </si>
  <si>
    <t>パナソニックC</t>
  </si>
  <si>
    <t>１部①</t>
    <phoneticPr fontId="1"/>
  </si>
  <si>
    <t>１部①</t>
  </si>
  <si>
    <t>１部２位</t>
    <rPh sb="3" eb="4">
      <t>イ</t>
    </rPh>
    <phoneticPr fontId="1"/>
  </si>
  <si>
    <t>神奈川県庁D</t>
  </si>
  <si>
    <t>１部②</t>
    <phoneticPr fontId="1"/>
  </si>
  <si>
    <t>１部②</t>
  </si>
  <si>
    <t>１部３位</t>
    <rPh sb="3" eb="4">
      <t>イ</t>
    </rPh>
    <phoneticPr fontId="1"/>
  </si>
  <si>
    <t>１部③</t>
    <phoneticPr fontId="1"/>
  </si>
  <si>
    <t>１部③</t>
  </si>
  <si>
    <t>１部４位</t>
    <rPh sb="0" eb="2">
      <t>イチブ</t>
    </rPh>
    <rPh sb="3" eb="4">
      <t>イ</t>
    </rPh>
    <phoneticPr fontId="1"/>
  </si>
  <si>
    <t>県リーグ昇格</t>
    <rPh sb="0" eb="1">
      <t>ケン</t>
    </rPh>
    <rPh sb="4" eb="6">
      <t>ショウカク</t>
    </rPh>
    <phoneticPr fontId="1"/>
  </si>
  <si>
    <t>１部④</t>
  </si>
  <si>
    <t>１部５位</t>
    <rPh sb="0" eb="2">
      <t>イチブ</t>
    </rPh>
    <rPh sb="3" eb="4">
      <t>イ</t>
    </rPh>
    <phoneticPr fontId="1"/>
  </si>
  <si>
    <t>NTTデータMSE A</t>
  </si>
  <si>
    <t>２部Ｂ①</t>
    <rPh sb="1" eb="2">
      <t>ブ</t>
    </rPh>
    <phoneticPr fontId="1"/>
  </si>
  <si>
    <t>１部⑤</t>
  </si>
  <si>
    <t>２部Ａ＆Ｂブロック</t>
    <rPh sb="1" eb="2">
      <t>ブ</t>
    </rPh>
    <phoneticPr fontId="1"/>
  </si>
  <si>
    <t>２部Ａ１位</t>
    <rPh sb="4" eb="5">
      <t>イ</t>
    </rPh>
    <phoneticPr fontId="1"/>
  </si>
  <si>
    <t>GODAIスポーツアカデミー</t>
  </si>
  <si>
    <t>１部④</t>
    <rPh sb="1" eb="2">
      <t>ブ</t>
    </rPh>
    <phoneticPr fontId="1"/>
  </si>
  <si>
    <t>２部Ａ①</t>
    <phoneticPr fontId="1"/>
  </si>
  <si>
    <t>２部Ｂ①</t>
  </si>
  <si>
    <t>２部Ａ２位</t>
    <rPh sb="1" eb="2">
      <t>ブ</t>
    </rPh>
    <phoneticPr fontId="1"/>
  </si>
  <si>
    <t>メイテック</t>
  </si>
  <si>
    <t>２部Ａ①</t>
    <rPh sb="1" eb="2">
      <t>ブ</t>
    </rPh>
    <phoneticPr fontId="1"/>
  </si>
  <si>
    <t xml:space="preserve"> </t>
    <phoneticPr fontId="1"/>
  </si>
  <si>
    <t/>
  </si>
  <si>
    <t>２部Ａ３位</t>
    <rPh sb="1" eb="2">
      <t>ブ</t>
    </rPh>
    <phoneticPr fontId="1"/>
  </si>
  <si>
    <t>野村総合研究所B</t>
  </si>
  <si>
    <t>２部Ａ②</t>
    <rPh sb="1" eb="2">
      <t>ブ</t>
    </rPh>
    <phoneticPr fontId="1"/>
  </si>
  <si>
    <t>２部Ａ②</t>
  </si>
  <si>
    <t>２部Ｂ②</t>
  </si>
  <si>
    <t>２部Ａ４位</t>
    <rPh sb="1" eb="2">
      <t>ブ</t>
    </rPh>
    <phoneticPr fontId="1"/>
  </si>
  <si>
    <t>２部Ｂ③</t>
    <rPh sb="1" eb="2">
      <t>ブ</t>
    </rPh>
    <phoneticPr fontId="1"/>
  </si>
  <si>
    <t>２部Ａ５位</t>
    <rPh sb="1" eb="2">
      <t>ブ</t>
    </rPh>
    <phoneticPr fontId="1"/>
  </si>
  <si>
    <t>神奈川県庁C</t>
  </si>
  <si>
    <t>２部Ｂ④</t>
    <rPh sb="1" eb="2">
      <t>ブ</t>
    </rPh>
    <phoneticPr fontId="1"/>
  </si>
  <si>
    <t>２部Ａ③</t>
  </si>
  <si>
    <t>２部Ｂ③</t>
  </si>
  <si>
    <t>２部Ｂ１位</t>
    <rPh sb="1" eb="2">
      <t>ブ</t>
    </rPh>
    <phoneticPr fontId="1"/>
  </si>
  <si>
    <t>１部⑤</t>
    <rPh sb="1" eb="2">
      <t>ブ</t>
    </rPh>
    <phoneticPr fontId="1"/>
  </si>
  <si>
    <t>２部Ｂ２位</t>
    <rPh sb="1" eb="2">
      <t>ブ</t>
    </rPh>
    <phoneticPr fontId="1"/>
  </si>
  <si>
    <t>２部Ｂ②</t>
    <rPh sb="1" eb="2">
      <t>ブ</t>
    </rPh>
    <phoneticPr fontId="1"/>
  </si>
  <si>
    <t>２部Ａ④</t>
  </si>
  <si>
    <t>２部Ｂ④</t>
  </si>
  <si>
    <t>２部Ｂ３位</t>
    <rPh sb="1" eb="2">
      <t>ブ</t>
    </rPh>
    <phoneticPr fontId="1"/>
  </si>
  <si>
    <t>２部Ａ③</t>
    <rPh sb="1" eb="2">
      <t>ブ</t>
    </rPh>
    <phoneticPr fontId="1"/>
  </si>
  <si>
    <t>２部Ｂ４位</t>
    <rPh sb="1" eb="2">
      <t>ブ</t>
    </rPh>
    <phoneticPr fontId="1"/>
  </si>
  <si>
    <t>２部Ａ④</t>
    <rPh sb="1" eb="2">
      <t>ブ</t>
    </rPh>
    <phoneticPr fontId="1"/>
  </si>
  <si>
    <t>２部Ａ⑤</t>
  </si>
  <si>
    <t>２部Ｂ⑤</t>
  </si>
  <si>
    <t>２部Ｂ５位</t>
    <rPh sb="1" eb="2">
      <t>ブ</t>
    </rPh>
    <phoneticPr fontId="1"/>
  </si>
  <si>
    <t>３部Ａ①</t>
    <rPh sb="1" eb="2">
      <t>ブ</t>
    </rPh>
    <phoneticPr fontId="1"/>
  </si>
  <si>
    <t>３部Ａ＆Ｂブロック</t>
    <rPh sb="1" eb="2">
      <t>ブ</t>
    </rPh>
    <phoneticPr fontId="1"/>
  </si>
  <si>
    <t>３部Ａ１位</t>
    <rPh sb="4" eb="5">
      <t>イ</t>
    </rPh>
    <phoneticPr fontId="1"/>
  </si>
  <si>
    <t>２部Ｂ⑤</t>
    <rPh sb="1" eb="2">
      <t>ブ</t>
    </rPh>
    <phoneticPr fontId="1"/>
  </si>
  <si>
    <t>３部Ａ①</t>
  </si>
  <si>
    <t>３部Ｂ①</t>
    <phoneticPr fontId="1"/>
  </si>
  <si>
    <t>３部Ａ２位</t>
    <rPh sb="1" eb="2">
      <t>ブ</t>
    </rPh>
    <phoneticPr fontId="1"/>
  </si>
  <si>
    <t>日立ソリューションズB</t>
  </si>
  <si>
    <t>３部Ａ②</t>
    <rPh sb="1" eb="2">
      <t>ブ</t>
    </rPh>
    <phoneticPr fontId="1"/>
  </si>
  <si>
    <t>３部Ａ３位</t>
    <rPh sb="1" eb="2">
      <t>ブ</t>
    </rPh>
    <phoneticPr fontId="1"/>
  </si>
  <si>
    <t>PFU横浜本社</t>
  </si>
  <si>
    <t>３部Ｂ③</t>
    <rPh sb="1" eb="2">
      <t>ブ</t>
    </rPh>
    <phoneticPr fontId="1"/>
  </si>
  <si>
    <t>３部Ａ②</t>
  </si>
  <si>
    <t>３部Ｂ②</t>
  </si>
  <si>
    <t>３部Ａ４位</t>
    <rPh sb="1" eb="2">
      <t>ブ</t>
    </rPh>
    <phoneticPr fontId="1"/>
  </si>
  <si>
    <t>３部Ｂ④</t>
    <rPh sb="1" eb="2">
      <t>ブ</t>
    </rPh>
    <phoneticPr fontId="1"/>
  </si>
  <si>
    <t>３部Ａ５位</t>
    <rPh sb="1" eb="2">
      <t>ブ</t>
    </rPh>
    <phoneticPr fontId="1"/>
  </si>
  <si>
    <t>４部Ａ①</t>
    <rPh sb="1" eb="2">
      <t>ブ</t>
    </rPh>
    <phoneticPr fontId="1"/>
  </si>
  <si>
    <t>３部Ａ③</t>
  </si>
  <si>
    <t>３部Ｂ③</t>
  </si>
  <si>
    <t>３部Ｂ１位</t>
    <rPh sb="1" eb="2">
      <t>ブ</t>
    </rPh>
    <phoneticPr fontId="1"/>
  </si>
  <si>
    <t>２部Ａ⑤</t>
    <rPh sb="1" eb="2">
      <t>ブ</t>
    </rPh>
    <phoneticPr fontId="1"/>
  </si>
  <si>
    <t>３部Ｂ２位</t>
    <rPh sb="1" eb="2">
      <t>ブ</t>
    </rPh>
    <phoneticPr fontId="1"/>
  </si>
  <si>
    <t>パナソニックA</t>
  </si>
  <si>
    <t>３部Ｂ①</t>
    <rPh sb="1" eb="2">
      <t>ブ</t>
    </rPh>
    <phoneticPr fontId="1"/>
  </si>
  <si>
    <t>３部Ａ④</t>
  </si>
  <si>
    <t>３部Ｂ④</t>
  </si>
  <si>
    <t>３部Ｂ３位</t>
    <rPh sb="1" eb="2">
      <t>ブ</t>
    </rPh>
    <phoneticPr fontId="1"/>
  </si>
  <si>
    <t>ENEOS中研</t>
  </si>
  <si>
    <t>３部Ｂ②</t>
    <rPh sb="1" eb="2">
      <t>ブ</t>
    </rPh>
    <phoneticPr fontId="1"/>
  </si>
  <si>
    <t>３部Ｂ４位</t>
    <rPh sb="1" eb="2">
      <t>ブ</t>
    </rPh>
    <phoneticPr fontId="1"/>
  </si>
  <si>
    <t>NECソリューションイノベータB</t>
  </si>
  <si>
    <t>３部Ａ③</t>
    <rPh sb="1" eb="2">
      <t>ブ</t>
    </rPh>
    <phoneticPr fontId="1"/>
  </si>
  <si>
    <t>３部Ａ⑤</t>
  </si>
  <si>
    <t>３部Ｂ⑤</t>
  </si>
  <si>
    <t>３部Ｂ５位</t>
    <rPh sb="1" eb="2">
      <t>ブ</t>
    </rPh>
    <phoneticPr fontId="1"/>
  </si>
  <si>
    <t>３部Ａ④</t>
    <rPh sb="1" eb="2">
      <t>ブ</t>
    </rPh>
    <phoneticPr fontId="1"/>
  </si>
  <si>
    <t>４部Ａ＆Ｂブロック</t>
    <rPh sb="1" eb="2">
      <t>ブ</t>
    </rPh>
    <phoneticPr fontId="1"/>
  </si>
  <si>
    <t>４部Ａ１位</t>
    <rPh sb="4" eb="5">
      <t>イ</t>
    </rPh>
    <phoneticPr fontId="1"/>
  </si>
  <si>
    <t>３部Ｂ⑤</t>
    <rPh sb="1" eb="2">
      <t>ブ</t>
    </rPh>
    <phoneticPr fontId="1"/>
  </si>
  <si>
    <t>４部Ａ①</t>
  </si>
  <si>
    <t>４部Ｂ①</t>
    <phoneticPr fontId="1"/>
  </si>
  <si>
    <t>４部Ａ２位</t>
    <rPh sb="1" eb="2">
      <t>ブ</t>
    </rPh>
    <phoneticPr fontId="1"/>
  </si>
  <si>
    <t>加賀FEI</t>
  </si>
  <si>
    <t>４部Ａ②</t>
    <rPh sb="1" eb="2">
      <t>ブ</t>
    </rPh>
    <phoneticPr fontId="1"/>
  </si>
  <si>
    <t>４部Ａ３位</t>
    <rPh sb="1" eb="2">
      <t>ブ</t>
    </rPh>
    <phoneticPr fontId="1"/>
  </si>
  <si>
    <t>４部Ｂ③</t>
    <rPh sb="1" eb="2">
      <t>ブ</t>
    </rPh>
    <phoneticPr fontId="1"/>
  </si>
  <si>
    <t>４部Ａ②</t>
  </si>
  <si>
    <t>４部Ｂ②</t>
  </si>
  <si>
    <t>４部Ａ４位</t>
    <rPh sb="1" eb="2">
      <t>ブ</t>
    </rPh>
    <phoneticPr fontId="1"/>
  </si>
  <si>
    <t>４部Ｂ④</t>
    <rPh sb="1" eb="2">
      <t>ブ</t>
    </rPh>
    <phoneticPr fontId="1"/>
  </si>
  <si>
    <t>４部Ａ５位</t>
    <rPh sb="1" eb="2">
      <t>ブ</t>
    </rPh>
    <phoneticPr fontId="1"/>
  </si>
  <si>
    <t>日立戸塚</t>
  </si>
  <si>
    <t>４部Ａ③</t>
  </si>
  <si>
    <t>４部Ｂ③</t>
  </si>
  <si>
    <t>４部Ｂ１位</t>
    <rPh sb="1" eb="2">
      <t>ブ</t>
    </rPh>
    <phoneticPr fontId="1"/>
  </si>
  <si>
    <t>資生堂研究所B</t>
  </si>
  <si>
    <t>３部Ａ⑤</t>
    <rPh sb="1" eb="2">
      <t>ブ</t>
    </rPh>
    <phoneticPr fontId="1"/>
  </si>
  <si>
    <t>４部Ｂ２位</t>
    <rPh sb="1" eb="2">
      <t>ブ</t>
    </rPh>
    <phoneticPr fontId="1"/>
  </si>
  <si>
    <t>４部Ａ④</t>
  </si>
  <si>
    <t>４部Ｂ④</t>
  </si>
  <si>
    <t>４部Ｂ３位</t>
    <rPh sb="1" eb="2">
      <t>ブ</t>
    </rPh>
    <phoneticPr fontId="1"/>
  </si>
  <si>
    <t>三菱重工横浜A</t>
  </si>
  <si>
    <t>４部Ｂ②</t>
    <rPh sb="1" eb="2">
      <t>ブ</t>
    </rPh>
    <phoneticPr fontId="1"/>
  </si>
  <si>
    <t>４部Ｂ４位</t>
    <rPh sb="1" eb="2">
      <t>ブ</t>
    </rPh>
    <phoneticPr fontId="1"/>
  </si>
  <si>
    <t>日本飛行機</t>
  </si>
  <si>
    <t>４部Ａ③</t>
    <rPh sb="1" eb="2">
      <t>ブ</t>
    </rPh>
    <phoneticPr fontId="1"/>
  </si>
  <si>
    <t>４部Ａ⑤</t>
  </si>
  <si>
    <t>４部Ｂ⑤</t>
  </si>
  <si>
    <t>４部Ｂ５位</t>
    <rPh sb="1" eb="2">
      <t>ブ</t>
    </rPh>
    <phoneticPr fontId="1"/>
  </si>
  <si>
    <t>４部Ａ④</t>
    <rPh sb="1" eb="2">
      <t>ブ</t>
    </rPh>
    <phoneticPr fontId="1"/>
  </si>
  <si>
    <t>５部(A-C)ﾄｰﾅﾒﾝﾄ1位</t>
    <phoneticPr fontId="1"/>
  </si>
  <si>
    <t>東洋製罐グループHD-C</t>
  </si>
  <si>
    <t>４部Ａ⑤</t>
    <rPh sb="1" eb="2">
      <t>ブ</t>
    </rPh>
    <phoneticPr fontId="1"/>
  </si>
  <si>
    <t>住友電工B</t>
  </si>
  <si>
    <t>４部Ｂ⑤</t>
    <rPh sb="1" eb="2">
      <t>ブ</t>
    </rPh>
    <phoneticPr fontId="1"/>
  </si>
  <si>
    <t>［女子２リーグ編成］</t>
    <rPh sb="1" eb="3">
      <t>ジョシ</t>
    </rPh>
    <rPh sb="7" eb="9">
      <t>ヘンセイ</t>
    </rPh>
    <phoneticPr fontId="1"/>
  </si>
  <si>
    <t>下位2チームが２部リーグに降格</t>
    <rPh sb="0" eb="2">
      <t>カイ</t>
    </rPh>
    <rPh sb="8" eb="9">
      <t>ブ</t>
    </rPh>
    <rPh sb="13" eb="15">
      <t>コウカク</t>
    </rPh>
    <phoneticPr fontId="1"/>
  </si>
  <si>
    <t>上位2チームが１部リーグに昇格</t>
    <rPh sb="0" eb="2">
      <t>ジョウイ</t>
    </rPh>
    <rPh sb="8" eb="9">
      <t>ブ</t>
    </rPh>
    <rPh sb="13" eb="15">
      <t>ショウカク</t>
    </rPh>
    <phoneticPr fontId="1"/>
  </si>
  <si>
    <t>降格</t>
    <rPh sb="0" eb="2">
      <t>コウカク</t>
    </rPh>
    <phoneticPr fontId="1"/>
  </si>
  <si>
    <t>　無し</t>
    <rPh sb="1" eb="2">
      <t>ナ</t>
    </rPh>
    <phoneticPr fontId="1"/>
  </si>
  <si>
    <t>→</t>
    <phoneticPr fontId="1"/>
  </si>
  <si>
    <t>１部リーグ</t>
    <rPh sb="1" eb="2">
      <t>ブ</t>
    </rPh>
    <phoneticPr fontId="1"/>
  </si>
  <si>
    <t>神奈川県庁A</t>
  </si>
  <si>
    <t>NECソリューションイノベータA</t>
  </si>
  <si>
    <t>２部①</t>
    <phoneticPr fontId="1"/>
  </si>
  <si>
    <t>２部リーグ</t>
    <rPh sb="1" eb="2">
      <t>ブ</t>
    </rPh>
    <phoneticPr fontId="1"/>
  </si>
  <si>
    <t>２部１位</t>
    <rPh sb="3" eb="4">
      <t>イ</t>
    </rPh>
    <phoneticPr fontId="1"/>
  </si>
  <si>
    <t>神奈川県庁B</t>
  </si>
  <si>
    <t>２部２位</t>
    <rPh sb="1" eb="2">
      <t>ブ</t>
    </rPh>
    <phoneticPr fontId="1"/>
  </si>
  <si>
    <t>ソディック</t>
  </si>
  <si>
    <t>２部②</t>
    <phoneticPr fontId="1"/>
  </si>
  <si>
    <t>２部３位</t>
    <rPh sb="1" eb="2">
      <t>ブ</t>
    </rPh>
    <phoneticPr fontId="1"/>
  </si>
  <si>
    <t>２部③</t>
    <phoneticPr fontId="1"/>
  </si>
  <si>
    <t>２部４位</t>
    <rPh sb="1" eb="2">
      <t>ブ</t>
    </rPh>
    <phoneticPr fontId="1"/>
  </si>
  <si>
    <t>ボッシュ</t>
  </si>
  <si>
    <t>２部④</t>
    <phoneticPr fontId="1"/>
  </si>
  <si>
    <t>２部５位</t>
    <rPh sb="1" eb="2">
      <t>ブ</t>
    </rPh>
    <phoneticPr fontId="1"/>
  </si>
  <si>
    <t>２部⑤</t>
    <phoneticPr fontId="1"/>
  </si>
  <si>
    <t>２部６位</t>
    <rPh sb="1" eb="2">
      <t>ブ</t>
    </rPh>
    <phoneticPr fontId="1"/>
  </si>
  <si>
    <t>２部⑥</t>
    <phoneticPr fontId="1"/>
  </si>
  <si>
    <t>２部７位</t>
    <rPh sb="1" eb="2">
      <t>ブ</t>
    </rPh>
    <phoneticPr fontId="1"/>
  </si>
  <si>
    <t>[第80回大会編成先]</t>
    <phoneticPr fontId="1"/>
  </si>
  <si>
    <t>[第79回大会成績]</t>
    <phoneticPr fontId="1"/>
  </si>
  <si>
    <t>[第80回大会編成案]</t>
    <phoneticPr fontId="1"/>
  </si>
  <si>
    <t>横浜市役所C</t>
  </si>
  <si>
    <t>横浜市水道局A</t>
  </si>
  <si>
    <t>神奈川県庁E</t>
  </si>
  <si>
    <t>横浜市役所D</t>
  </si>
  <si>
    <t>大東建託 横浜A</t>
    <rPh sb="0" eb="2">
      <t>ダイトウ</t>
    </rPh>
    <rPh sb="2" eb="4">
      <t>ケンタク</t>
    </rPh>
    <rPh sb="5" eb="7">
      <t>ヨコハマ</t>
    </rPh>
    <phoneticPr fontId="2"/>
  </si>
  <si>
    <t>日立JTE-A</t>
    <rPh sb="0" eb="2">
      <t>ヒタチ</t>
    </rPh>
    <phoneticPr fontId="2"/>
  </si>
  <si>
    <t>野村総合研究所C</t>
    <rPh sb="0" eb="2">
      <t>ノムラ</t>
    </rPh>
    <rPh sb="2" eb="4">
      <t>ソウゴウ</t>
    </rPh>
    <rPh sb="4" eb="7">
      <t>ケンキュウジョ</t>
    </rPh>
    <phoneticPr fontId="2"/>
  </si>
  <si>
    <t>ニッパツ</t>
  </si>
  <si>
    <t>三菱ケミカルSIC-B</t>
    <rPh sb="0" eb="2">
      <t>ミツビシ</t>
    </rPh>
    <phoneticPr fontId="2"/>
  </si>
  <si>
    <t>中外製薬A</t>
    <rPh sb="0" eb="2">
      <t>チュウガイ</t>
    </rPh>
    <rPh sb="2" eb="4">
      <t>セイヤク</t>
    </rPh>
    <phoneticPr fontId="2"/>
  </si>
  <si>
    <t>AGC中研B</t>
    <rPh sb="3" eb="5">
      <t>チュウケン</t>
    </rPh>
    <phoneticPr fontId="2"/>
  </si>
  <si>
    <t>PFU横浜本社</t>
    <rPh sb="3" eb="5">
      <t>ヨコハマ</t>
    </rPh>
    <rPh sb="5" eb="7">
      <t>ホンシャ</t>
    </rPh>
    <phoneticPr fontId="2"/>
  </si>
  <si>
    <t>東芝横浜B</t>
    <rPh sb="0" eb="2">
      <t>トウシバ</t>
    </rPh>
    <rPh sb="2" eb="4">
      <t>ヨコハマ</t>
    </rPh>
    <phoneticPr fontId="2"/>
  </si>
  <si>
    <t>千代田化工A</t>
    <rPh sb="0" eb="3">
      <t>チヨダ</t>
    </rPh>
    <rPh sb="3" eb="5">
      <t>カコウ</t>
    </rPh>
    <phoneticPr fontId="2"/>
  </si>
  <si>
    <t>NTTデータ　MSE B</t>
  </si>
  <si>
    <t>横浜信用金庫</t>
    <rPh sb="0" eb="2">
      <t>ヨコハマ</t>
    </rPh>
    <rPh sb="2" eb="4">
      <t>シンヨウ</t>
    </rPh>
    <rPh sb="4" eb="6">
      <t>キンコ</t>
    </rPh>
    <phoneticPr fontId="2"/>
  </si>
  <si>
    <t>AGC中研A</t>
    <rPh sb="3" eb="5">
      <t>チュウケン</t>
    </rPh>
    <phoneticPr fontId="2"/>
  </si>
  <si>
    <t>横浜市役所E</t>
    <rPh sb="0" eb="5">
      <t>ヨコハマシヤクショ</t>
    </rPh>
    <phoneticPr fontId="4"/>
  </si>
  <si>
    <t>大東建託横浜Ｂ</t>
    <rPh sb="0" eb="6">
      <t>ダイトウケンタクヨコハマ</t>
    </rPh>
    <phoneticPr fontId="4"/>
  </si>
  <si>
    <t>横浜市役所B</t>
    <rPh sb="0" eb="5">
      <t>ヨコハマシヤクショ</t>
    </rPh>
    <phoneticPr fontId="16"/>
  </si>
  <si>
    <t>中外製薬</t>
    <rPh sb="0" eb="4">
      <t>チュウガイセイヤク</t>
    </rPh>
    <phoneticPr fontId="15"/>
  </si>
  <si>
    <t>日揮ホールディングス株式会社 C</t>
    <phoneticPr fontId="1"/>
  </si>
  <si>
    <t>５部(D-F)ﾄｰﾅﾒﾝﾄ1位</t>
    <rPh sb="1" eb="2">
      <t>ブ</t>
    </rPh>
    <rPh sb="14" eb="15">
      <t>イ</t>
    </rPh>
    <phoneticPr fontId="1"/>
  </si>
  <si>
    <t>５部×６ブロック (A-F)※予定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</si>
</sst>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6"/>
      <color indexed="10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40"/>
      <name val="ＭＳ ゴシック"/>
      <family val="3"/>
      <charset val="128"/>
    </font>
    <font>
      <sz val="11"/>
      <color indexed="30"/>
      <name val="ＭＳ ゴシック"/>
      <family val="3"/>
      <charset val="128"/>
    </font>
    <font>
      <sz val="11"/>
      <color indexed="51"/>
      <name val="ＭＳ ゴシック"/>
      <family val="3"/>
      <charset val="128"/>
    </font>
    <font>
      <sz val="11"/>
      <color indexed="23"/>
      <name val="ＭＳ ゴシック"/>
      <family val="3"/>
      <charset val="128"/>
    </font>
    <font>
      <sz val="11"/>
      <color indexed="36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color rgb="FF0066CC"/>
      <name val="ＭＳ ゴシック"/>
      <family val="3"/>
      <charset val="128"/>
    </font>
    <font>
      <sz val="11"/>
      <color rgb="FF008000"/>
      <name val="ＭＳ ゴシック"/>
      <family val="3"/>
      <charset val="128"/>
    </font>
    <font>
      <sz val="11"/>
      <color rgb="FF808080"/>
      <name val="ＭＳ ゴシック"/>
      <family val="3"/>
      <charset val="128"/>
    </font>
    <font>
      <sz val="11"/>
      <color rgb="FFFFCC00"/>
      <name val="ＭＳ ゴシック"/>
      <family val="3"/>
      <charset val="128"/>
    </font>
    <font>
      <sz val="11"/>
      <color rgb="FF00CCFF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3" borderId="0" applyNumberFormat="0" applyBorder="0" applyAlignment="0" applyProtection="0">
      <alignment vertical="center"/>
    </xf>
    <xf numFmtId="0" fontId="22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0" fillId="0" borderId="8" xfId="0" applyFont="1" applyBorder="1"/>
    <xf numFmtId="0" fontId="10" fillId="0" borderId="2" xfId="0" applyFont="1" applyBorder="1"/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6" xfId="0" applyFont="1" applyBorder="1"/>
    <xf numFmtId="0" fontId="10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3" fillId="0" borderId="6" xfId="0" applyFont="1" applyBorder="1"/>
    <xf numFmtId="0" fontId="13" fillId="0" borderId="1" xfId="0" applyFont="1" applyBorder="1"/>
    <xf numFmtId="0" fontId="11" fillId="0" borderId="6" xfId="0" applyFont="1" applyBorder="1"/>
    <xf numFmtId="0" fontId="11" fillId="0" borderId="1" xfId="0" applyFont="1" applyBorder="1"/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5" xfId="0" applyFont="1" applyBorder="1"/>
    <xf numFmtId="0" fontId="4" fillId="0" borderId="0" xfId="0" applyFont="1" applyAlignment="1">
      <alignment horizontal="left"/>
    </xf>
    <xf numFmtId="0" fontId="14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1" fillId="2" borderId="0" xfId="0" applyFont="1" applyFill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13" fillId="0" borderId="2" xfId="0" applyFont="1" applyBorder="1"/>
    <xf numFmtId="0" fontId="12" fillId="0" borderId="1" xfId="0" applyFont="1" applyBorder="1"/>
    <xf numFmtId="0" fontId="12" fillId="0" borderId="2" xfId="0" applyFont="1" applyBorder="1"/>
    <xf numFmtId="0" fontId="11" fillId="0" borderId="2" xfId="0" applyFont="1" applyBorder="1"/>
    <xf numFmtId="0" fontId="9" fillId="0" borderId="1" xfId="0" applyFont="1" applyBorder="1"/>
    <xf numFmtId="0" fontId="9" fillId="0" borderId="2" xfId="0" applyFont="1" applyBorder="1"/>
    <xf numFmtId="0" fontId="8" fillId="0" borderId="6" xfId="0" applyFont="1" applyBorder="1"/>
    <xf numFmtId="0" fontId="8" fillId="0" borderId="8" xfId="0" applyFont="1" applyBorder="1"/>
    <xf numFmtId="0" fontId="13" fillId="0" borderId="8" xfId="0" applyFont="1" applyBorder="1"/>
    <xf numFmtId="0" fontId="12" fillId="0" borderId="6" xfId="0" applyFont="1" applyBorder="1"/>
    <xf numFmtId="0" fontId="12" fillId="0" borderId="8" xfId="0" applyFont="1" applyBorder="1"/>
    <xf numFmtId="0" fontId="11" fillId="0" borderId="8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8" fillId="0" borderId="1" xfId="0" applyFont="1" applyBorder="1"/>
    <xf numFmtId="0" fontId="8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13" fillId="0" borderId="1" xfId="0" applyFont="1" applyBorder="1"/>
    <xf numFmtId="0" fontId="13" fillId="0" borderId="2" xfId="0" applyFont="1" applyBorder="1"/>
    <xf numFmtId="0" fontId="12" fillId="0" borderId="1" xfId="0" applyFont="1" applyBorder="1"/>
    <xf numFmtId="0" fontId="12" fillId="0" borderId="2" xfId="0" applyFont="1" applyBorder="1"/>
    <xf numFmtId="0" fontId="11" fillId="0" borderId="1" xfId="0" applyFont="1" applyBorder="1"/>
    <xf numFmtId="0" fontId="11" fillId="0" borderId="2" xfId="0" applyFont="1" applyBorder="1"/>
    <xf numFmtId="0" fontId="9" fillId="0" borderId="1" xfId="0" applyFont="1" applyBorder="1"/>
    <xf numFmtId="0" fontId="9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3">
    <cellStyle name="悪い 2" xfId="1" xr:uid="{D4C6CF82-DCD7-4CB0-96E3-4A8876B11D41}"/>
    <cellStyle name="標準" xfId="0" builtinId="0"/>
    <cellStyle name="標準 2 2" xfId="2" xr:uid="{5AFA31F3-2CC3-414D-98DD-AD7965FAAC99}"/>
  </cellStyles>
  <dxfs count="0"/>
  <tableStyles count="0" defaultTableStyle="TableStyleMedium2" defaultPivotStyle="PivotStyleLight16"/>
  <colors>
    <mruColors>
      <color rgb="FFDCE6F1"/>
      <color rgb="FF008000"/>
      <color rgb="FF00CCFF"/>
      <color rgb="FF0066CC"/>
      <color rgb="FF00FFFF"/>
      <color rgb="FFFFCC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3</xdr:row>
      <xdr:rowOff>171450</xdr:rowOff>
    </xdr:from>
    <xdr:to>
      <xdr:col>2</xdr:col>
      <xdr:colOff>1095375</xdr:colOff>
      <xdr:row>6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504771C-7D79-4A7F-8F5D-1566CB72CEAB}"/>
            </a:ext>
          </a:extLst>
        </xdr:cNvPr>
        <xdr:cNvSpPr>
          <a:spLocks noChangeShapeType="1"/>
        </xdr:cNvSpPr>
      </xdr:nvSpPr>
      <xdr:spPr bwMode="auto">
        <a:xfrm flipV="1">
          <a:off x="1524000" y="685800"/>
          <a:ext cx="1609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1666875</xdr:colOff>
      <xdr:row>3</xdr:row>
      <xdr:rowOff>152400</xdr:rowOff>
    </xdr:from>
    <xdr:to>
      <xdr:col>3</xdr:col>
      <xdr:colOff>190500</xdr:colOff>
      <xdr:row>6</xdr:row>
      <xdr:rowOff>104775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FBA0BB7-4C3B-446A-A8F1-5AD61C34F279}"/>
            </a:ext>
          </a:extLst>
        </xdr:cNvPr>
        <xdr:cNvSpPr>
          <a:spLocks noChangeShapeType="1"/>
        </xdr:cNvSpPr>
      </xdr:nvSpPr>
      <xdr:spPr bwMode="auto">
        <a:xfrm flipH="1" flipV="1">
          <a:off x="3705225" y="666750"/>
          <a:ext cx="12954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485775</xdr:colOff>
      <xdr:row>14</xdr:row>
      <xdr:rowOff>66675</xdr:rowOff>
    </xdr:from>
    <xdr:to>
      <xdr:col>3</xdr:col>
      <xdr:colOff>485775</xdr:colOff>
      <xdr:row>15</xdr:row>
      <xdr:rowOff>152400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9C01711-A00C-4BD7-934D-33F819951743}"/>
            </a:ext>
          </a:extLst>
        </xdr:cNvPr>
        <xdr:cNvSpPr>
          <a:spLocks noChangeShapeType="1"/>
        </xdr:cNvSpPr>
      </xdr:nvSpPr>
      <xdr:spPr bwMode="auto">
        <a:xfrm flipV="1">
          <a:off x="5295900" y="24669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314325</xdr:colOff>
      <xdr:row>14</xdr:row>
      <xdr:rowOff>66675</xdr:rowOff>
    </xdr:from>
    <xdr:to>
      <xdr:col>3</xdr:col>
      <xdr:colOff>314325</xdr:colOff>
      <xdr:row>15</xdr:row>
      <xdr:rowOff>152400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A12F01AA-8C43-4524-95B2-BC85117870F9}"/>
            </a:ext>
          </a:extLst>
        </xdr:cNvPr>
        <xdr:cNvSpPr>
          <a:spLocks noChangeShapeType="1"/>
        </xdr:cNvSpPr>
      </xdr:nvSpPr>
      <xdr:spPr bwMode="auto">
        <a:xfrm>
          <a:off x="5124450" y="2466975"/>
          <a:ext cx="0" cy="2571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1685925</xdr:colOff>
      <xdr:row>4</xdr:row>
      <xdr:rowOff>95250</xdr:rowOff>
    </xdr:from>
    <xdr:to>
      <xdr:col>3</xdr:col>
      <xdr:colOff>123825</xdr:colOff>
      <xdr:row>7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21F72B82-3644-4E76-9D49-182DFF3F0FD2}"/>
            </a:ext>
          </a:extLst>
        </xdr:cNvPr>
        <xdr:cNvSpPr>
          <a:spLocks noChangeShapeType="1"/>
        </xdr:cNvSpPr>
      </xdr:nvSpPr>
      <xdr:spPr bwMode="auto">
        <a:xfrm>
          <a:off x="3724275" y="781050"/>
          <a:ext cx="1209675" cy="4191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4</xdr:row>
      <xdr:rowOff>104775</xdr:rowOff>
    </xdr:from>
    <xdr:to>
      <xdr:col>2</xdr:col>
      <xdr:colOff>1057275</xdr:colOff>
      <xdr:row>6</xdr:row>
      <xdr:rowOff>152400</xdr:rowOff>
    </xdr:to>
    <xdr:sp macro="" textlink="">
      <xdr:nvSpPr>
        <xdr:cNvPr id="7" name="Line 23">
          <a:extLst>
            <a:ext uri="{FF2B5EF4-FFF2-40B4-BE49-F238E27FC236}">
              <a16:creationId xmlns:a16="http://schemas.microsoft.com/office/drawing/2014/main" id="{DFE221AD-4EE8-48D6-98F3-AB6BF3E5D179}"/>
            </a:ext>
          </a:extLst>
        </xdr:cNvPr>
        <xdr:cNvSpPr>
          <a:spLocks noChangeShapeType="1"/>
        </xdr:cNvSpPr>
      </xdr:nvSpPr>
      <xdr:spPr bwMode="auto">
        <a:xfrm flipH="1">
          <a:off x="1543050" y="790575"/>
          <a:ext cx="1552575" cy="3905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828675</xdr:colOff>
      <xdr:row>14</xdr:row>
      <xdr:rowOff>76200</xdr:rowOff>
    </xdr:from>
    <xdr:to>
      <xdr:col>1</xdr:col>
      <xdr:colOff>828675</xdr:colOff>
      <xdr:row>15</xdr:row>
      <xdr:rowOff>152400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F3C2A709-8D8F-4EC2-8CC3-3304DC7BA955}"/>
            </a:ext>
          </a:extLst>
        </xdr:cNvPr>
        <xdr:cNvSpPr>
          <a:spLocks noChangeShapeType="1"/>
        </xdr:cNvSpPr>
      </xdr:nvSpPr>
      <xdr:spPr bwMode="auto">
        <a:xfrm>
          <a:off x="1390650" y="2476500"/>
          <a:ext cx="0" cy="2476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657225</xdr:colOff>
      <xdr:row>14</xdr:row>
      <xdr:rowOff>66675</xdr:rowOff>
    </xdr:from>
    <xdr:to>
      <xdr:col>1</xdr:col>
      <xdr:colOff>657225</xdr:colOff>
      <xdr:row>15</xdr:row>
      <xdr:rowOff>152400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8B4FB7B-6657-4C80-8C49-70713D7D91CC}"/>
            </a:ext>
          </a:extLst>
        </xdr:cNvPr>
        <xdr:cNvSpPr>
          <a:spLocks noChangeShapeType="1"/>
        </xdr:cNvSpPr>
      </xdr:nvSpPr>
      <xdr:spPr bwMode="auto">
        <a:xfrm flipV="1">
          <a:off x="1219200" y="24669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1009650</xdr:colOff>
      <xdr:row>8</xdr:row>
      <xdr:rowOff>28575</xdr:rowOff>
    </xdr:from>
    <xdr:to>
      <xdr:col>3</xdr:col>
      <xdr:colOff>114300</xdr:colOff>
      <xdr:row>9</xdr:row>
      <xdr:rowOff>142875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2E4C76C7-A262-4786-BBCA-88CF5545977F}"/>
            </a:ext>
          </a:extLst>
        </xdr:cNvPr>
        <xdr:cNvSpPr>
          <a:spLocks noChangeShapeType="1"/>
        </xdr:cNvSpPr>
      </xdr:nvSpPr>
      <xdr:spPr bwMode="auto">
        <a:xfrm flipV="1">
          <a:off x="1571625" y="1400175"/>
          <a:ext cx="33528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8</xdr:row>
      <xdr:rowOff>104775</xdr:rowOff>
    </xdr:from>
    <xdr:to>
      <xdr:col>3</xdr:col>
      <xdr:colOff>47625</xdr:colOff>
      <xdr:row>10</xdr:row>
      <xdr:rowOff>19050</xdr:rowOff>
    </xdr:to>
    <xdr:sp macro="" textlink="">
      <xdr:nvSpPr>
        <xdr:cNvPr id="11" name="Line 23">
          <a:extLst>
            <a:ext uri="{FF2B5EF4-FFF2-40B4-BE49-F238E27FC236}">
              <a16:creationId xmlns:a16="http://schemas.microsoft.com/office/drawing/2014/main" id="{E2A732A3-EED7-4989-A621-1E2EF6D8FAF8}"/>
            </a:ext>
          </a:extLst>
        </xdr:cNvPr>
        <xdr:cNvSpPr>
          <a:spLocks noChangeShapeType="1"/>
        </xdr:cNvSpPr>
      </xdr:nvSpPr>
      <xdr:spPr bwMode="auto">
        <a:xfrm flipH="1">
          <a:off x="1543050" y="1476375"/>
          <a:ext cx="3314700" cy="2571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8</xdr:row>
      <xdr:rowOff>19050</xdr:rowOff>
    </xdr:from>
    <xdr:to>
      <xdr:col>3</xdr:col>
      <xdr:colOff>95250</xdr:colOff>
      <xdr:row>9</xdr:row>
      <xdr:rowOff>114300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B16BAE6F-C87E-41EB-9CE8-9DB25B216E25}"/>
            </a:ext>
          </a:extLst>
        </xdr:cNvPr>
        <xdr:cNvSpPr>
          <a:spLocks noChangeShapeType="1"/>
        </xdr:cNvSpPr>
      </xdr:nvSpPr>
      <xdr:spPr bwMode="auto">
        <a:xfrm flipH="1" flipV="1">
          <a:off x="1543050" y="1390650"/>
          <a:ext cx="3362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8</xdr:row>
      <xdr:rowOff>95250</xdr:rowOff>
    </xdr:from>
    <xdr:to>
      <xdr:col>3</xdr:col>
      <xdr:colOff>38100</xdr:colOff>
      <xdr:row>10</xdr:row>
      <xdr:rowOff>9525</xdr:rowOff>
    </xdr:to>
    <xdr:sp macro="" textlink="">
      <xdr:nvSpPr>
        <xdr:cNvPr id="13" name="Line 23">
          <a:extLst>
            <a:ext uri="{FF2B5EF4-FFF2-40B4-BE49-F238E27FC236}">
              <a16:creationId xmlns:a16="http://schemas.microsoft.com/office/drawing/2014/main" id="{97B00101-E9CE-4A94-A574-AF0322F81D92}"/>
            </a:ext>
          </a:extLst>
        </xdr:cNvPr>
        <xdr:cNvSpPr>
          <a:spLocks noChangeShapeType="1"/>
        </xdr:cNvSpPr>
      </xdr:nvSpPr>
      <xdr:spPr bwMode="auto">
        <a:xfrm>
          <a:off x="1543050" y="1466850"/>
          <a:ext cx="3305175" cy="2571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1009650</xdr:colOff>
      <xdr:row>11</xdr:row>
      <xdr:rowOff>38100</xdr:rowOff>
    </xdr:from>
    <xdr:to>
      <xdr:col>3</xdr:col>
      <xdr:colOff>114300</xdr:colOff>
      <xdr:row>12</xdr:row>
      <xdr:rowOff>152400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683B4544-A07C-4DD8-A231-55C94B8056D9}"/>
            </a:ext>
          </a:extLst>
        </xdr:cNvPr>
        <xdr:cNvSpPr>
          <a:spLocks noChangeShapeType="1"/>
        </xdr:cNvSpPr>
      </xdr:nvSpPr>
      <xdr:spPr bwMode="auto">
        <a:xfrm flipV="1">
          <a:off x="1571625" y="1924050"/>
          <a:ext cx="33528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11</xdr:row>
      <xdr:rowOff>104775</xdr:rowOff>
    </xdr:from>
    <xdr:to>
      <xdr:col>3</xdr:col>
      <xdr:colOff>47625</xdr:colOff>
      <xdr:row>13</xdr:row>
      <xdr:rowOff>28575</xdr:rowOff>
    </xdr:to>
    <xdr:sp macro="" textlink="">
      <xdr:nvSpPr>
        <xdr:cNvPr id="15" name="Line 23">
          <a:extLst>
            <a:ext uri="{FF2B5EF4-FFF2-40B4-BE49-F238E27FC236}">
              <a16:creationId xmlns:a16="http://schemas.microsoft.com/office/drawing/2014/main" id="{1DE41456-7F8C-4E35-84E1-542900FB0A06}"/>
            </a:ext>
          </a:extLst>
        </xdr:cNvPr>
        <xdr:cNvSpPr>
          <a:spLocks noChangeShapeType="1"/>
        </xdr:cNvSpPr>
      </xdr:nvSpPr>
      <xdr:spPr bwMode="auto">
        <a:xfrm flipH="1">
          <a:off x="1543050" y="1990725"/>
          <a:ext cx="3314700" cy="2667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11</xdr:row>
      <xdr:rowOff>28575</xdr:rowOff>
    </xdr:from>
    <xdr:to>
      <xdr:col>3</xdr:col>
      <xdr:colOff>95250</xdr:colOff>
      <xdr:row>12</xdr:row>
      <xdr:rowOff>142875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7859A517-9698-49CE-AB53-97D6A2C6B210}"/>
            </a:ext>
          </a:extLst>
        </xdr:cNvPr>
        <xdr:cNvSpPr>
          <a:spLocks noChangeShapeType="1"/>
        </xdr:cNvSpPr>
      </xdr:nvSpPr>
      <xdr:spPr bwMode="auto">
        <a:xfrm flipH="1" flipV="1">
          <a:off x="1543050" y="1914525"/>
          <a:ext cx="33623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11</xdr:row>
      <xdr:rowOff>104775</xdr:rowOff>
    </xdr:from>
    <xdr:to>
      <xdr:col>3</xdr:col>
      <xdr:colOff>38100</xdr:colOff>
      <xdr:row>13</xdr:row>
      <xdr:rowOff>19050</xdr:rowOff>
    </xdr:to>
    <xdr:sp macro="" textlink="">
      <xdr:nvSpPr>
        <xdr:cNvPr id="17" name="Line 23">
          <a:extLst>
            <a:ext uri="{FF2B5EF4-FFF2-40B4-BE49-F238E27FC236}">
              <a16:creationId xmlns:a16="http://schemas.microsoft.com/office/drawing/2014/main" id="{2775749E-B1E4-4307-A233-18EAE93C5407}"/>
            </a:ext>
          </a:extLst>
        </xdr:cNvPr>
        <xdr:cNvSpPr>
          <a:spLocks noChangeShapeType="1"/>
        </xdr:cNvSpPr>
      </xdr:nvSpPr>
      <xdr:spPr bwMode="auto">
        <a:xfrm>
          <a:off x="1543050" y="1990725"/>
          <a:ext cx="3305175" cy="2571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7</xdr:row>
      <xdr:rowOff>104775</xdr:rowOff>
    </xdr:from>
    <xdr:to>
      <xdr:col>2</xdr:col>
      <xdr:colOff>2219325</xdr:colOff>
      <xdr:row>7</xdr:row>
      <xdr:rowOff>104775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C6FB4874-D6AC-4B49-8229-0A8C12BA6A22}"/>
            </a:ext>
          </a:extLst>
        </xdr:cNvPr>
        <xdr:cNvSpPr>
          <a:spLocks noChangeShapeType="1"/>
        </xdr:cNvSpPr>
      </xdr:nvSpPr>
      <xdr:spPr bwMode="auto">
        <a:xfrm flipH="1">
          <a:off x="2066925" y="130492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10</xdr:row>
      <xdr:rowOff>95250</xdr:rowOff>
    </xdr:from>
    <xdr:to>
      <xdr:col>2</xdr:col>
      <xdr:colOff>2219325</xdr:colOff>
      <xdr:row>10</xdr:row>
      <xdr:rowOff>95250</xdr:rowOff>
    </xdr:to>
    <xdr:sp macro="" textlink="">
      <xdr:nvSpPr>
        <xdr:cNvPr id="19" name="Line 5">
          <a:extLst>
            <a:ext uri="{FF2B5EF4-FFF2-40B4-BE49-F238E27FC236}">
              <a16:creationId xmlns:a16="http://schemas.microsoft.com/office/drawing/2014/main" id="{2C186511-2569-4E5B-9C86-A50E178D3231}"/>
            </a:ext>
          </a:extLst>
        </xdr:cNvPr>
        <xdr:cNvSpPr>
          <a:spLocks noChangeShapeType="1"/>
        </xdr:cNvSpPr>
      </xdr:nvSpPr>
      <xdr:spPr bwMode="auto">
        <a:xfrm flipH="1">
          <a:off x="2066925" y="18097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13</xdr:row>
      <xdr:rowOff>104775</xdr:rowOff>
    </xdr:from>
    <xdr:to>
      <xdr:col>2</xdr:col>
      <xdr:colOff>2219325</xdr:colOff>
      <xdr:row>13</xdr:row>
      <xdr:rowOff>104775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1AA86F27-E7BE-474B-BF4C-AA9FF2CAB592}"/>
            </a:ext>
          </a:extLst>
        </xdr:cNvPr>
        <xdr:cNvSpPr>
          <a:spLocks noChangeShapeType="1"/>
        </xdr:cNvSpPr>
      </xdr:nvSpPr>
      <xdr:spPr bwMode="auto">
        <a:xfrm flipH="1">
          <a:off x="2066925" y="233362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31AB-7E9D-4822-8A2F-3B333346D4C5}">
  <sheetPr>
    <pageSetUpPr fitToPage="1"/>
  </sheetPr>
  <dimension ref="A1:K80"/>
  <sheetViews>
    <sheetView showGridLines="0" tabSelected="1" zoomScale="130" zoomScaleNormal="130" workbookViewId="0">
      <selection activeCell="H77" sqref="H77"/>
    </sheetView>
  </sheetViews>
  <sheetFormatPr defaultColWidth="9" defaultRowHeight="13" x14ac:dyDescent="0.2"/>
  <cols>
    <col min="1" max="1" width="7.36328125" style="1" customWidth="1"/>
    <col min="2" max="2" width="19.36328125" style="1" customWidth="1"/>
    <col min="3" max="3" width="36.36328125" style="1" customWidth="1"/>
    <col min="4" max="4" width="10.6328125" style="1" customWidth="1"/>
    <col min="5" max="5" width="25.6328125" style="1" customWidth="1"/>
    <col min="6" max="6" width="3.90625" style="1" customWidth="1"/>
    <col min="7" max="7" width="9.36328125" style="1" bestFit="1" customWidth="1"/>
    <col min="8" max="8" width="34.36328125" style="1" customWidth="1"/>
    <col min="9" max="9" width="4.90625" style="1" customWidth="1"/>
    <col min="10" max="10" width="9.36328125" style="1" bestFit="1" customWidth="1"/>
    <col min="11" max="11" width="34.36328125" style="1" customWidth="1"/>
    <col min="12" max="16384" width="9" style="1"/>
  </cols>
  <sheetData>
    <row r="1" spans="1:11" x14ac:dyDescent="0.2">
      <c r="A1" s="1" t="s">
        <v>0</v>
      </c>
    </row>
    <row r="2" spans="1:11" x14ac:dyDescent="0.2">
      <c r="G2" s="1" t="s">
        <v>1</v>
      </c>
    </row>
    <row r="3" spans="1:11" x14ac:dyDescent="0.2">
      <c r="B3" s="22" t="s">
        <v>2</v>
      </c>
      <c r="C3" s="22"/>
      <c r="D3" s="22" t="s">
        <v>3</v>
      </c>
      <c r="E3" s="2" t="s">
        <v>4</v>
      </c>
      <c r="F3" s="2"/>
    </row>
    <row r="4" spans="1:11" x14ac:dyDescent="0.2">
      <c r="A4" s="2" t="s">
        <v>5</v>
      </c>
      <c r="B4" s="22"/>
      <c r="C4" s="22" t="s">
        <v>6</v>
      </c>
      <c r="D4" s="22"/>
      <c r="E4" s="2">
        <v>5</v>
      </c>
      <c r="F4" s="2"/>
      <c r="G4" s="88" t="s">
        <v>7</v>
      </c>
      <c r="H4" s="89"/>
      <c r="I4" s="89"/>
      <c r="J4" s="89"/>
      <c r="K4" s="90"/>
    </row>
    <row r="5" spans="1:11" x14ac:dyDescent="0.2">
      <c r="A5" s="2"/>
      <c r="B5" s="22"/>
      <c r="C5" s="22"/>
      <c r="D5" s="22"/>
      <c r="G5" s="2"/>
    </row>
    <row r="6" spans="1:11" x14ac:dyDescent="0.2">
      <c r="A6" s="2"/>
      <c r="B6" s="22"/>
      <c r="C6" s="22"/>
      <c r="D6" s="22"/>
      <c r="G6" s="91" t="s">
        <v>2</v>
      </c>
      <c r="H6" s="92"/>
      <c r="I6" s="2"/>
      <c r="J6" s="91" t="s">
        <v>3</v>
      </c>
      <c r="K6" s="92"/>
    </row>
    <row r="7" spans="1:11" x14ac:dyDescent="0.2">
      <c r="A7" s="2"/>
      <c r="B7" s="22"/>
      <c r="C7" s="22"/>
      <c r="D7" s="22"/>
      <c r="G7" s="93"/>
      <c r="H7" s="94"/>
      <c r="J7" s="93"/>
      <c r="K7" s="94"/>
    </row>
    <row r="8" spans="1:11" x14ac:dyDescent="0.2">
      <c r="A8" s="2" t="s">
        <v>8</v>
      </c>
      <c r="B8" s="22" t="s">
        <v>9</v>
      </c>
      <c r="C8" s="22"/>
      <c r="D8" s="22" t="s">
        <v>9</v>
      </c>
      <c r="E8" s="2">
        <f>5*2</f>
        <v>10</v>
      </c>
      <c r="F8" s="2"/>
      <c r="G8" s="84" t="s">
        <v>10</v>
      </c>
      <c r="H8" s="85"/>
      <c r="I8" s="18"/>
      <c r="J8" s="86" t="s">
        <v>11</v>
      </c>
      <c r="K8" s="87"/>
    </row>
    <row r="9" spans="1:11" x14ac:dyDescent="0.2">
      <c r="A9" s="2"/>
      <c r="B9" s="22"/>
      <c r="C9" s="22"/>
      <c r="D9" s="22"/>
      <c r="E9" s="2"/>
      <c r="F9" s="2"/>
      <c r="G9" s="84" t="s">
        <v>12</v>
      </c>
      <c r="H9" s="85"/>
      <c r="I9" s="18"/>
      <c r="J9" s="86" t="s">
        <v>13</v>
      </c>
      <c r="K9" s="87"/>
    </row>
    <row r="10" spans="1:11" x14ac:dyDescent="0.2">
      <c r="A10" s="2"/>
      <c r="B10" s="22"/>
      <c r="C10" s="22"/>
      <c r="D10" s="22"/>
      <c r="E10" s="2"/>
      <c r="F10" s="2"/>
      <c r="G10" s="95"/>
      <c r="H10" s="96"/>
      <c r="I10" s="12"/>
      <c r="J10" s="95"/>
      <c r="K10" s="96"/>
    </row>
    <row r="11" spans="1:11" x14ac:dyDescent="0.2">
      <c r="A11" s="2" t="s">
        <v>14</v>
      </c>
      <c r="B11" s="22" t="s">
        <v>15</v>
      </c>
      <c r="D11" s="22" t="s">
        <v>15</v>
      </c>
      <c r="E11" s="2">
        <f>5*2</f>
        <v>10</v>
      </c>
      <c r="F11" s="2"/>
      <c r="G11" s="97" t="s">
        <v>16</v>
      </c>
      <c r="H11" s="98"/>
      <c r="I11" s="21"/>
      <c r="J11" s="99" t="s">
        <v>17</v>
      </c>
      <c r="K11" s="100"/>
    </row>
    <row r="12" spans="1:11" x14ac:dyDescent="0.2">
      <c r="A12" s="2"/>
      <c r="B12" s="22"/>
      <c r="C12" s="22"/>
      <c r="D12" s="22"/>
      <c r="E12" s="2"/>
      <c r="F12" s="2"/>
      <c r="G12" s="97" t="s">
        <v>18</v>
      </c>
      <c r="H12" s="98"/>
      <c r="I12" s="21"/>
      <c r="J12" s="99" t="s">
        <v>19</v>
      </c>
      <c r="K12" s="100"/>
    </row>
    <row r="13" spans="1:11" x14ac:dyDescent="0.2">
      <c r="A13" s="2"/>
      <c r="B13" s="22"/>
      <c r="C13" s="22"/>
      <c r="D13" s="22"/>
      <c r="E13" s="2"/>
      <c r="F13" s="2"/>
      <c r="G13" s="95"/>
      <c r="H13" s="96"/>
      <c r="I13" s="12"/>
      <c r="J13" s="95"/>
      <c r="K13" s="96"/>
    </row>
    <row r="14" spans="1:11" x14ac:dyDescent="0.2">
      <c r="A14" s="2" t="s">
        <v>20</v>
      </c>
      <c r="B14" s="22" t="s">
        <v>21</v>
      </c>
      <c r="C14" s="22"/>
      <c r="D14" s="22" t="s">
        <v>21</v>
      </c>
      <c r="E14" s="2">
        <f>5*2</f>
        <v>10</v>
      </c>
      <c r="F14" s="2"/>
      <c r="G14" s="101" t="s">
        <v>22</v>
      </c>
      <c r="H14" s="102"/>
      <c r="I14" s="19"/>
      <c r="J14" s="103" t="s">
        <v>23</v>
      </c>
      <c r="K14" s="104"/>
    </row>
    <row r="15" spans="1:11" x14ac:dyDescent="0.2">
      <c r="A15" s="2"/>
      <c r="B15" s="2"/>
      <c r="C15" s="2"/>
      <c r="D15" s="2"/>
      <c r="E15" s="2">
        <f>SUM(E4:E14)</f>
        <v>35</v>
      </c>
      <c r="F15" s="2"/>
      <c r="G15" s="101" t="s">
        <v>24</v>
      </c>
      <c r="H15" s="102"/>
      <c r="I15" s="19"/>
      <c r="J15" s="103" t="s">
        <v>25</v>
      </c>
      <c r="K15" s="104"/>
    </row>
    <row r="16" spans="1:11" x14ac:dyDescent="0.2">
      <c r="A16" s="2"/>
      <c r="G16" s="105"/>
      <c r="H16" s="106"/>
      <c r="I16" s="12"/>
      <c r="J16" s="105"/>
      <c r="K16" s="106"/>
    </row>
    <row r="17" spans="1:11" x14ac:dyDescent="0.2">
      <c r="A17" s="2" t="s">
        <v>26</v>
      </c>
      <c r="B17" s="23" t="s">
        <v>27</v>
      </c>
      <c r="D17" s="23" t="s">
        <v>28</v>
      </c>
      <c r="E17" s="2">
        <f>5*2*4</f>
        <v>40</v>
      </c>
      <c r="F17" s="2"/>
      <c r="G17" s="1" t="s">
        <v>29</v>
      </c>
      <c r="J17" s="1" t="s">
        <v>30</v>
      </c>
    </row>
    <row r="18" spans="1:11" x14ac:dyDescent="0.2">
      <c r="A18" s="2"/>
      <c r="B18" s="2" t="s">
        <v>31</v>
      </c>
      <c r="C18" s="2"/>
      <c r="D18" s="2" t="s">
        <v>31</v>
      </c>
      <c r="E18" s="2"/>
      <c r="F18" s="2"/>
      <c r="G18" s="12"/>
      <c r="I18" s="12"/>
      <c r="J18" s="12"/>
    </row>
    <row r="19" spans="1:11" x14ac:dyDescent="0.2">
      <c r="B19" s="2" t="s">
        <v>32</v>
      </c>
      <c r="D19" s="2" t="s">
        <v>32</v>
      </c>
      <c r="G19" s="1" t="s">
        <v>33</v>
      </c>
      <c r="J19" s="1" t="s">
        <v>34</v>
      </c>
    </row>
    <row r="20" spans="1:11" x14ac:dyDescent="0.2">
      <c r="B20" s="2" t="s">
        <v>35</v>
      </c>
      <c r="D20" s="2" t="s">
        <v>35</v>
      </c>
    </row>
    <row r="21" spans="1:11" x14ac:dyDescent="0.2">
      <c r="B21" s="24" t="s">
        <v>36</v>
      </c>
      <c r="D21" s="2" t="s">
        <v>36</v>
      </c>
    </row>
    <row r="22" spans="1:11" x14ac:dyDescent="0.2">
      <c r="B22" s="2" t="s">
        <v>37</v>
      </c>
      <c r="D22" s="2" t="s">
        <v>37</v>
      </c>
    </row>
    <row r="24" spans="1:11" x14ac:dyDescent="0.2">
      <c r="B24" s="1" t="s">
        <v>38</v>
      </c>
      <c r="E24" s="1" t="s">
        <v>197</v>
      </c>
    </row>
    <row r="25" spans="1:11" x14ac:dyDescent="0.2">
      <c r="C25" s="3" t="s">
        <v>39</v>
      </c>
      <c r="D25" s="1" t="s">
        <v>40</v>
      </c>
      <c r="E25" s="43"/>
      <c r="F25" s="30" t="str">
        <f t="shared" ref="F25:F33" si="0">C25</f>
        <v>無し</v>
      </c>
    </row>
    <row r="26" spans="1:11" x14ac:dyDescent="0.2">
      <c r="D26" s="1" t="s">
        <v>40</v>
      </c>
      <c r="E26" s="43"/>
      <c r="F26" s="30">
        <f t="shared" si="0"/>
        <v>0</v>
      </c>
    </row>
    <row r="27" spans="1:11" x14ac:dyDescent="0.2">
      <c r="F27" s="30">
        <f t="shared" si="0"/>
        <v>0</v>
      </c>
    </row>
    <row r="28" spans="1:11" x14ac:dyDescent="0.2">
      <c r="B28" s="1" t="s">
        <v>198</v>
      </c>
      <c r="E28" s="1" t="s">
        <v>197</v>
      </c>
      <c r="F28" s="30">
        <f t="shared" si="0"/>
        <v>0</v>
      </c>
      <c r="G28" s="1" t="s">
        <v>199</v>
      </c>
    </row>
    <row r="29" spans="1:11" x14ac:dyDescent="0.2">
      <c r="B29" s="12" t="s">
        <v>41</v>
      </c>
      <c r="C29" s="13" t="s">
        <v>61</v>
      </c>
      <c r="D29" s="1" t="s">
        <v>40</v>
      </c>
      <c r="E29" s="65" t="s">
        <v>53</v>
      </c>
      <c r="F29" s="30" t="str">
        <f t="shared" si="0"/>
        <v>GODAIスポーツアカデミー</v>
      </c>
      <c r="G29" s="58" t="s">
        <v>44</v>
      </c>
      <c r="H29" s="59" t="str">
        <f>VLOOKUP(G29,$E$25:$F$74,2,)</f>
        <v>神奈川県庁D</v>
      </c>
      <c r="I29" s="10"/>
      <c r="J29" s="10"/>
      <c r="K29" s="11"/>
    </row>
    <row r="30" spans="1:11" x14ac:dyDescent="0.2">
      <c r="B30" s="12" t="s">
        <v>45</v>
      </c>
      <c r="C30" s="13" t="s">
        <v>46</v>
      </c>
      <c r="D30" s="1" t="s">
        <v>40</v>
      </c>
      <c r="E30" s="43" t="s">
        <v>43</v>
      </c>
      <c r="F30" s="30" t="str">
        <f t="shared" si="0"/>
        <v>神奈川県庁D</v>
      </c>
      <c r="G30" s="56" t="s">
        <v>48</v>
      </c>
      <c r="H30" s="12" t="str">
        <f>VLOOKUP(G30,$E$25:$F$74,2,)</f>
        <v>パナソニックC</v>
      </c>
      <c r="K30" s="5"/>
    </row>
    <row r="31" spans="1:11" x14ac:dyDescent="0.2">
      <c r="B31" s="12" t="s">
        <v>49</v>
      </c>
      <c r="C31" s="13" t="s">
        <v>42</v>
      </c>
      <c r="D31" s="1" t="s">
        <v>40</v>
      </c>
      <c r="E31" s="43" t="s">
        <v>47</v>
      </c>
      <c r="F31" s="30" t="str">
        <f t="shared" si="0"/>
        <v>パナソニックC</v>
      </c>
      <c r="G31" s="56" t="s">
        <v>51</v>
      </c>
      <c r="H31" s="12" t="str">
        <f>VLOOKUP(G31,$E$25:$F$74,2,)</f>
        <v>横浜市役所C</v>
      </c>
      <c r="K31" s="5"/>
    </row>
    <row r="32" spans="1:11" x14ac:dyDescent="0.2">
      <c r="B32" s="12" t="s">
        <v>52</v>
      </c>
      <c r="C32" s="13" t="s">
        <v>200</v>
      </c>
      <c r="D32" s="1" t="s">
        <v>40</v>
      </c>
      <c r="E32" s="43" t="s">
        <v>50</v>
      </c>
      <c r="F32" s="30" t="str">
        <f t="shared" si="0"/>
        <v>横浜市役所C</v>
      </c>
      <c r="G32" s="56" t="s">
        <v>54</v>
      </c>
      <c r="H32" s="12" t="str">
        <f>VLOOKUP(G32,$E$25:$F$74,2,)</f>
        <v>日揮ホールディングス株式会社 C</v>
      </c>
      <c r="K32" s="5"/>
    </row>
    <row r="33" spans="1:11" x14ac:dyDescent="0.2">
      <c r="B33" s="12" t="s">
        <v>55</v>
      </c>
      <c r="C33" s="13" t="s">
        <v>201</v>
      </c>
      <c r="D33" s="1" t="s">
        <v>40</v>
      </c>
      <c r="E33" s="47" t="s">
        <v>67</v>
      </c>
      <c r="F33" s="30" t="str">
        <f t="shared" si="0"/>
        <v>横浜市水道局A</v>
      </c>
      <c r="G33" s="37" t="s">
        <v>58</v>
      </c>
      <c r="H33" s="60" t="str">
        <f>VLOOKUP(G33,$E$25:$F$74,2,)</f>
        <v>大東建託 横浜A</v>
      </c>
      <c r="I33" s="7"/>
      <c r="J33" s="7"/>
      <c r="K33" s="8"/>
    </row>
    <row r="34" spans="1:11" x14ac:dyDescent="0.2">
      <c r="E34" s="26"/>
      <c r="F34" s="1">
        <f>C34</f>
        <v>0</v>
      </c>
    </row>
    <row r="35" spans="1:11" x14ac:dyDescent="0.2">
      <c r="B35" s="1" t="s">
        <v>59</v>
      </c>
      <c r="E35" s="3"/>
    </row>
    <row r="36" spans="1:11" x14ac:dyDescent="0.2">
      <c r="B36" s="18" t="s">
        <v>60</v>
      </c>
      <c r="C36" s="13" t="s">
        <v>221</v>
      </c>
      <c r="D36" s="1" t="s">
        <v>40</v>
      </c>
      <c r="E36" s="43" t="s">
        <v>62</v>
      </c>
      <c r="F36" s="30" t="str">
        <f t="shared" ref="F36:F45" si="1">C36</f>
        <v>日揮ホールディングス株式会社 C</v>
      </c>
      <c r="G36" s="35" t="s">
        <v>63</v>
      </c>
      <c r="H36" s="31" t="str">
        <f>VLOOKUP(G36,$E$25:$F$74,2,)</f>
        <v>横浜市水道局A</v>
      </c>
      <c r="J36" s="74" t="s">
        <v>64</v>
      </c>
      <c r="K36" s="75" t="str">
        <f>VLOOKUP(J36,$E$25:$F$74,2,)</f>
        <v>日立JTE-A</v>
      </c>
    </row>
    <row r="37" spans="1:11" x14ac:dyDescent="0.2">
      <c r="B37" s="18" t="s">
        <v>65</v>
      </c>
      <c r="C37" s="13" t="s">
        <v>202</v>
      </c>
      <c r="D37" s="1" t="s">
        <v>40</v>
      </c>
      <c r="E37" s="47" t="s">
        <v>72</v>
      </c>
      <c r="F37" s="30" t="str">
        <f>C37</f>
        <v>神奈川県庁E</v>
      </c>
      <c r="G37" s="36" t="s">
        <v>68</v>
      </c>
      <c r="H37" s="32"/>
      <c r="J37" s="66" t="s">
        <v>69</v>
      </c>
      <c r="K37" s="67"/>
    </row>
    <row r="38" spans="1:11" x14ac:dyDescent="0.2">
      <c r="B38" s="18" t="s">
        <v>70</v>
      </c>
      <c r="C38" s="13" t="s">
        <v>71</v>
      </c>
      <c r="D38" s="1" t="s">
        <v>40</v>
      </c>
      <c r="E38" s="48" t="s">
        <v>85</v>
      </c>
      <c r="F38" s="30" t="str">
        <f>C38</f>
        <v>野村総合研究所B</v>
      </c>
      <c r="G38" s="36" t="s">
        <v>73</v>
      </c>
      <c r="H38" s="32" t="str">
        <f>VLOOKUP(G38,$E$25:$F$74,2,)</f>
        <v>神奈川県庁E</v>
      </c>
      <c r="J38" s="66" t="s">
        <v>74</v>
      </c>
      <c r="K38" s="67" t="str">
        <f>VLOOKUP(J38,$E$25:$F$74,2,)</f>
        <v>野村総合研究所B</v>
      </c>
    </row>
    <row r="39" spans="1:11" x14ac:dyDescent="0.2">
      <c r="B39" s="18" t="s">
        <v>75</v>
      </c>
      <c r="C39" s="13" t="s">
        <v>66</v>
      </c>
      <c r="D39" s="1" t="s">
        <v>40</v>
      </c>
      <c r="E39" s="48" t="s">
        <v>79</v>
      </c>
      <c r="F39" s="30" t="str">
        <f t="shared" si="1"/>
        <v>メイテック</v>
      </c>
      <c r="G39" s="36" t="s">
        <v>68</v>
      </c>
      <c r="H39" s="32"/>
      <c r="J39" s="66" t="s">
        <v>69</v>
      </c>
      <c r="K39" s="67"/>
    </row>
    <row r="40" spans="1:11" x14ac:dyDescent="0.2">
      <c r="A40" s="14"/>
      <c r="B40" s="18" t="s">
        <v>77</v>
      </c>
      <c r="C40" s="13" t="s">
        <v>203</v>
      </c>
      <c r="D40" s="1" t="s">
        <v>40</v>
      </c>
      <c r="E40" s="29" t="s">
        <v>119</v>
      </c>
      <c r="F40" s="30" t="str">
        <f t="shared" si="1"/>
        <v>横浜市役所D</v>
      </c>
      <c r="G40" s="36" t="s">
        <v>80</v>
      </c>
      <c r="H40" s="32" t="str">
        <f>VLOOKUP(G40,$E$25:$F$74,2,)</f>
        <v>NTTデータMSE A</v>
      </c>
      <c r="J40" s="66" t="s">
        <v>81</v>
      </c>
      <c r="K40" s="67" t="str">
        <f>VLOOKUP(J40,$E$25:$F$74,2,)</f>
        <v>神奈川県庁C</v>
      </c>
    </row>
    <row r="41" spans="1:11" x14ac:dyDescent="0.2">
      <c r="A41" s="15"/>
      <c r="B41" s="16" t="s">
        <v>82</v>
      </c>
      <c r="C41" s="13" t="s">
        <v>204</v>
      </c>
      <c r="D41" s="1" t="s">
        <v>40</v>
      </c>
      <c r="E41" s="43" t="s">
        <v>83</v>
      </c>
      <c r="F41" s="30" t="str">
        <f t="shared" si="1"/>
        <v>大東建託 横浜A</v>
      </c>
      <c r="G41" s="36" t="s">
        <v>68</v>
      </c>
      <c r="H41" s="32"/>
      <c r="J41" s="66" t="s">
        <v>69</v>
      </c>
      <c r="K41" s="67"/>
    </row>
    <row r="42" spans="1:11" x14ac:dyDescent="0.2">
      <c r="B42" s="16" t="s">
        <v>84</v>
      </c>
      <c r="C42" s="13" t="s">
        <v>205</v>
      </c>
      <c r="D42" s="1" t="s">
        <v>40</v>
      </c>
      <c r="E42" s="48" t="s">
        <v>57</v>
      </c>
      <c r="F42" s="30" t="str">
        <f t="shared" si="1"/>
        <v>日立JTE-A</v>
      </c>
      <c r="G42" s="36" t="s">
        <v>86</v>
      </c>
      <c r="H42" s="32" t="str">
        <f>VLOOKUP(G42,$E$25:$F$74,2,)</f>
        <v>野村総合研究所C</v>
      </c>
      <c r="J42" s="66" t="s">
        <v>87</v>
      </c>
      <c r="K42" s="67" t="str">
        <f>VLOOKUP(J42,$E$25:$F$74,2,)</f>
        <v>メイテック</v>
      </c>
    </row>
    <row r="43" spans="1:11" x14ac:dyDescent="0.2">
      <c r="B43" s="16" t="s">
        <v>88</v>
      </c>
      <c r="C43" s="13" t="s">
        <v>56</v>
      </c>
      <c r="D43" s="1" t="s">
        <v>40</v>
      </c>
      <c r="E43" s="47" t="s">
        <v>89</v>
      </c>
      <c r="F43" s="30" t="str">
        <f t="shared" si="1"/>
        <v>NTTデータMSE A</v>
      </c>
      <c r="G43" s="36" t="s">
        <v>68</v>
      </c>
      <c r="H43" s="32"/>
      <c r="J43" s="66" t="s">
        <v>69</v>
      </c>
      <c r="K43" s="67"/>
    </row>
    <row r="44" spans="1:11" x14ac:dyDescent="0.2">
      <c r="B44" s="16" t="s">
        <v>90</v>
      </c>
      <c r="C44" s="13" t="s">
        <v>78</v>
      </c>
      <c r="D44" s="1" t="s">
        <v>40</v>
      </c>
      <c r="E44" s="48" t="s">
        <v>76</v>
      </c>
      <c r="F44" s="30" t="str">
        <f t="shared" si="1"/>
        <v>神奈川県庁C</v>
      </c>
      <c r="G44" s="36" t="s">
        <v>92</v>
      </c>
      <c r="H44" s="32" t="str">
        <f>VLOOKUP(G44,$E$25:$F$74,2,)</f>
        <v>中外製薬A</v>
      </c>
      <c r="J44" s="66" t="s">
        <v>93</v>
      </c>
      <c r="K44" s="67" t="str">
        <f>VLOOKUP(J44,$E$25:$F$74,2,)</f>
        <v>資生堂研究所B</v>
      </c>
    </row>
    <row r="45" spans="1:11" x14ac:dyDescent="0.2">
      <c r="B45" s="16" t="s">
        <v>94</v>
      </c>
      <c r="C45" s="13" t="s">
        <v>206</v>
      </c>
      <c r="D45" s="1" t="s">
        <v>40</v>
      </c>
      <c r="E45" s="47" t="s">
        <v>91</v>
      </c>
      <c r="F45" s="30" t="str">
        <f t="shared" si="1"/>
        <v>野村総合研究所C</v>
      </c>
      <c r="G45" s="6" t="s">
        <v>68</v>
      </c>
      <c r="H45" s="8"/>
      <c r="J45" s="37" t="s">
        <v>69</v>
      </c>
      <c r="K45" s="38"/>
    </row>
    <row r="46" spans="1:11" x14ac:dyDescent="0.2">
      <c r="B46" s="13"/>
      <c r="C46" s="13"/>
      <c r="E46" s="25"/>
      <c r="G46" s="1" t="s">
        <v>69</v>
      </c>
      <c r="J46" s="1" t="s">
        <v>69</v>
      </c>
    </row>
    <row r="47" spans="1:11" x14ac:dyDescent="0.2">
      <c r="B47" s="1" t="s">
        <v>96</v>
      </c>
      <c r="C47" s="13"/>
      <c r="E47" s="3"/>
      <c r="G47" s="1" t="s">
        <v>69</v>
      </c>
      <c r="J47" s="1" t="s">
        <v>69</v>
      </c>
    </row>
    <row r="48" spans="1:11" x14ac:dyDescent="0.2">
      <c r="B48" s="21" t="s">
        <v>97</v>
      </c>
      <c r="C48" s="13" t="s">
        <v>151</v>
      </c>
      <c r="D48" s="1" t="s">
        <v>40</v>
      </c>
      <c r="E48" s="48" t="s">
        <v>98</v>
      </c>
      <c r="F48" s="30" t="str">
        <f t="shared" ref="F48:F57" si="2">C48</f>
        <v>資生堂研究所B</v>
      </c>
      <c r="G48" s="39" t="s">
        <v>99</v>
      </c>
      <c r="H48" s="76" t="str">
        <f>VLOOKUP(G48,$E$25:$F$74,2,)</f>
        <v>NECソリューションイノベータB</v>
      </c>
      <c r="J48" s="77" t="s">
        <v>100</v>
      </c>
      <c r="K48" s="78" t="str">
        <f>VLOOKUP(J48,$E$25:$F$74,2,)</f>
        <v>横浜市役所D</v>
      </c>
    </row>
    <row r="49" spans="2:11" x14ac:dyDescent="0.2">
      <c r="B49" s="21" t="s">
        <v>101</v>
      </c>
      <c r="C49" s="13" t="s">
        <v>126</v>
      </c>
      <c r="D49" s="1" t="s">
        <v>40</v>
      </c>
      <c r="E49" s="29" t="s">
        <v>95</v>
      </c>
      <c r="F49" s="30" t="str">
        <f t="shared" si="2"/>
        <v>NECソリューションイノベータB</v>
      </c>
      <c r="G49" s="40" t="s">
        <v>68</v>
      </c>
      <c r="H49" s="68"/>
      <c r="J49" s="69" t="s">
        <v>69</v>
      </c>
      <c r="K49" s="70"/>
    </row>
    <row r="50" spans="2:11" x14ac:dyDescent="0.2">
      <c r="B50" s="21" t="s">
        <v>104</v>
      </c>
      <c r="C50" s="13" t="s">
        <v>102</v>
      </c>
      <c r="D50" s="1" t="s">
        <v>40</v>
      </c>
      <c r="E50" s="49" t="s">
        <v>106</v>
      </c>
      <c r="F50" s="30" t="str">
        <f t="shared" si="2"/>
        <v>日立ソリューションズB</v>
      </c>
      <c r="G50" s="40" t="s">
        <v>107</v>
      </c>
      <c r="H50" s="68" t="str">
        <f>VLOOKUP(G50,$E$25:$F$74,2,)</f>
        <v>AGC中研B</v>
      </c>
      <c r="J50" s="69" t="s">
        <v>108</v>
      </c>
      <c r="K50" s="70" t="str">
        <f>VLOOKUP(J50,$E$25:$F$74,2,)</f>
        <v>PFU横浜本社</v>
      </c>
    </row>
    <row r="51" spans="2:11" x14ac:dyDescent="0.2">
      <c r="B51" s="21" t="s">
        <v>109</v>
      </c>
      <c r="C51" s="13" t="s">
        <v>207</v>
      </c>
      <c r="D51" s="1" t="s">
        <v>40</v>
      </c>
      <c r="E51" s="29" t="s">
        <v>131</v>
      </c>
      <c r="F51" s="30" t="str">
        <f t="shared" si="2"/>
        <v>ニッパツ</v>
      </c>
      <c r="G51" s="40" t="s">
        <v>68</v>
      </c>
      <c r="H51" s="68"/>
      <c r="J51" s="69" t="s">
        <v>69</v>
      </c>
      <c r="K51" s="70"/>
    </row>
    <row r="52" spans="2:11" x14ac:dyDescent="0.2">
      <c r="B52" s="21" t="s">
        <v>111</v>
      </c>
      <c r="C52" s="13" t="s">
        <v>208</v>
      </c>
      <c r="D52" s="1" t="s">
        <v>40</v>
      </c>
      <c r="E52" s="51" t="s">
        <v>136</v>
      </c>
      <c r="F52" s="30" t="str">
        <f t="shared" si="2"/>
        <v>三菱ケミカルSIC-B</v>
      </c>
      <c r="G52" s="40" t="s">
        <v>113</v>
      </c>
      <c r="H52" s="68" t="str">
        <f>VLOOKUP(G52,$E$25:$F$74,2,)</f>
        <v>ENEOS中研</v>
      </c>
      <c r="J52" s="69" t="s">
        <v>114</v>
      </c>
      <c r="K52" s="70" t="str">
        <f>VLOOKUP(J52,$E$25:$F$74,2,)</f>
        <v>日立ソリューションズB</v>
      </c>
    </row>
    <row r="53" spans="2:11" x14ac:dyDescent="0.2">
      <c r="B53" s="20" t="s">
        <v>115</v>
      </c>
      <c r="C53" s="13" t="s">
        <v>209</v>
      </c>
      <c r="D53" s="1" t="s">
        <v>40</v>
      </c>
      <c r="E53" s="47" t="s">
        <v>116</v>
      </c>
      <c r="F53" s="30" t="str">
        <f t="shared" si="2"/>
        <v>中外製薬A</v>
      </c>
      <c r="G53" s="40" t="s">
        <v>68</v>
      </c>
      <c r="H53" s="68"/>
      <c r="J53" s="69" t="s">
        <v>69</v>
      </c>
      <c r="K53" s="70"/>
    </row>
    <row r="54" spans="2:11" x14ac:dyDescent="0.2">
      <c r="B54" s="20" t="s">
        <v>117</v>
      </c>
      <c r="C54" s="13" t="s">
        <v>210</v>
      </c>
      <c r="D54" s="1" t="s">
        <v>40</v>
      </c>
      <c r="E54" s="29" t="s">
        <v>103</v>
      </c>
      <c r="F54" s="30" t="str">
        <f t="shared" si="2"/>
        <v>AGC中研B</v>
      </c>
      <c r="G54" s="40" t="s">
        <v>120</v>
      </c>
      <c r="H54" s="68" t="str">
        <f>VLOOKUP(G54,$E$25:$F$74,2,)</f>
        <v>ニッパツ</v>
      </c>
      <c r="J54" s="69" t="s">
        <v>121</v>
      </c>
      <c r="K54" s="70" t="str">
        <f>VLOOKUP(J54,$E$25:$F$74,2,)</f>
        <v>パナソニックA</v>
      </c>
    </row>
    <row r="55" spans="2:11" x14ac:dyDescent="0.2">
      <c r="B55" s="20" t="s">
        <v>122</v>
      </c>
      <c r="C55" s="13" t="s">
        <v>211</v>
      </c>
      <c r="D55" s="1" t="s">
        <v>40</v>
      </c>
      <c r="E55" s="49" t="s">
        <v>124</v>
      </c>
      <c r="F55" s="30" t="str">
        <f t="shared" si="2"/>
        <v>PFU横浜本社</v>
      </c>
      <c r="G55" s="40" t="s">
        <v>68</v>
      </c>
      <c r="H55" s="68"/>
      <c r="J55" s="69" t="s">
        <v>69</v>
      </c>
      <c r="K55" s="70"/>
    </row>
    <row r="56" spans="2:11" x14ac:dyDescent="0.2">
      <c r="B56" s="20" t="s">
        <v>125</v>
      </c>
      <c r="C56" s="13" t="s">
        <v>123</v>
      </c>
      <c r="D56" s="1" t="s">
        <v>40</v>
      </c>
      <c r="E56" s="29" t="s">
        <v>127</v>
      </c>
      <c r="F56" s="30" t="str">
        <f t="shared" si="2"/>
        <v>ENEOS中研</v>
      </c>
      <c r="G56" s="40" t="s">
        <v>128</v>
      </c>
      <c r="H56" s="68" t="str">
        <f>VLOOKUP(G56,$E$25:$F$74,2,)</f>
        <v>NTTデータ　MSE B</v>
      </c>
      <c r="J56" s="69" t="s">
        <v>129</v>
      </c>
      <c r="K56" s="70" t="str">
        <f>VLOOKUP(J56,$E$25:$F$74,2,)</f>
        <v>住友電工B</v>
      </c>
    </row>
    <row r="57" spans="2:11" x14ac:dyDescent="0.2">
      <c r="B57" s="20" t="s">
        <v>130</v>
      </c>
      <c r="C57" s="13" t="s">
        <v>118</v>
      </c>
      <c r="D57" s="1" t="s">
        <v>40</v>
      </c>
      <c r="E57" s="49" t="s">
        <v>110</v>
      </c>
      <c r="F57" s="30" t="str">
        <f t="shared" si="2"/>
        <v>パナソニックA</v>
      </c>
      <c r="G57" s="6" t="s">
        <v>68</v>
      </c>
      <c r="H57" s="8"/>
      <c r="J57" s="37" t="s">
        <v>69</v>
      </c>
      <c r="K57" s="38"/>
    </row>
    <row r="58" spans="2:11" x14ac:dyDescent="0.2">
      <c r="B58" s="20"/>
      <c r="C58" s="13"/>
      <c r="E58" s="3"/>
      <c r="G58" s="1" t="s">
        <v>69</v>
      </c>
      <c r="J58" s="1" t="s">
        <v>69</v>
      </c>
    </row>
    <row r="59" spans="2:11" x14ac:dyDescent="0.2">
      <c r="B59" s="1" t="s">
        <v>132</v>
      </c>
      <c r="C59" s="13"/>
      <c r="E59" s="3"/>
      <c r="G59" s="1" t="s">
        <v>69</v>
      </c>
      <c r="J59" s="1" t="s">
        <v>69</v>
      </c>
    </row>
    <row r="60" spans="2:11" x14ac:dyDescent="0.2">
      <c r="B60" s="19" t="s">
        <v>133</v>
      </c>
      <c r="C60" s="13" t="s">
        <v>169</v>
      </c>
      <c r="D60" s="1" t="s">
        <v>40</v>
      </c>
      <c r="E60" s="49" t="s">
        <v>134</v>
      </c>
      <c r="F60" s="30" t="str">
        <f t="shared" ref="F60:F69" si="3">C60</f>
        <v>住友電工B</v>
      </c>
      <c r="G60" s="41" t="s">
        <v>135</v>
      </c>
      <c r="H60" s="79" t="str">
        <f>VLOOKUP(G60,$E$25:$F$74,2,)</f>
        <v>東芝横浜B</v>
      </c>
      <c r="J60" s="80" t="s">
        <v>136</v>
      </c>
      <c r="K60" s="81" t="str">
        <f>VLOOKUP(J60,$E$25:$F$74,2,)</f>
        <v>三菱ケミカルSIC-B</v>
      </c>
    </row>
    <row r="61" spans="2:11" x14ac:dyDescent="0.2">
      <c r="B61" s="19" t="s">
        <v>137</v>
      </c>
      <c r="C61" s="13" t="s">
        <v>212</v>
      </c>
      <c r="D61" s="1" t="s">
        <v>40</v>
      </c>
      <c r="E61" s="50" t="s">
        <v>112</v>
      </c>
      <c r="F61" s="30" t="str">
        <f t="shared" si="3"/>
        <v>東芝横浜B</v>
      </c>
      <c r="G61" s="42" t="s">
        <v>68</v>
      </c>
      <c r="H61" s="71"/>
      <c r="J61" s="72" t="s">
        <v>69</v>
      </c>
      <c r="K61" s="73"/>
    </row>
    <row r="62" spans="2:11" x14ac:dyDescent="0.2">
      <c r="B62" s="19" t="s">
        <v>140</v>
      </c>
      <c r="C62" s="13" t="s">
        <v>213</v>
      </c>
      <c r="D62" s="1" t="s">
        <v>40</v>
      </c>
      <c r="E62" s="50" t="s">
        <v>161</v>
      </c>
      <c r="F62" s="30" t="str">
        <f t="shared" si="3"/>
        <v>千代田化工A</v>
      </c>
      <c r="G62" s="42" t="s">
        <v>142</v>
      </c>
      <c r="H62" s="71" t="str">
        <f>VLOOKUP(G62,$E$25:$F$74,2,)</f>
        <v>東洋製罐グループHD-C</v>
      </c>
      <c r="J62" s="72" t="s">
        <v>143</v>
      </c>
      <c r="K62" s="73" t="str">
        <f>VLOOKUP(J62,$E$25:$F$74,2,)</f>
        <v>横浜信用金庫</v>
      </c>
    </row>
    <row r="63" spans="2:11" x14ac:dyDescent="0.2">
      <c r="B63" s="19" t="s">
        <v>144</v>
      </c>
      <c r="C63" s="13" t="s">
        <v>160</v>
      </c>
      <c r="D63" s="1" t="s">
        <v>40</v>
      </c>
      <c r="E63" s="51" t="s">
        <v>145</v>
      </c>
      <c r="F63" s="30" t="str">
        <f t="shared" si="3"/>
        <v>日本飛行機</v>
      </c>
      <c r="G63" s="42" t="s">
        <v>68</v>
      </c>
      <c r="H63" s="71"/>
      <c r="J63" s="72" t="s">
        <v>69</v>
      </c>
      <c r="K63" s="73"/>
    </row>
    <row r="64" spans="2:11" x14ac:dyDescent="0.2">
      <c r="B64" s="19" t="s">
        <v>146</v>
      </c>
      <c r="C64" s="13" t="s">
        <v>138</v>
      </c>
      <c r="D64" s="1" t="s">
        <v>40</v>
      </c>
      <c r="E64" s="54" t="s">
        <v>26</v>
      </c>
      <c r="F64" s="30" t="str">
        <f t="shared" si="3"/>
        <v>加賀FEI</v>
      </c>
      <c r="G64" s="42" t="s">
        <v>148</v>
      </c>
      <c r="H64" s="71" t="str">
        <f>VLOOKUP(G64,$E$25:$F$74,2,)</f>
        <v>千代田化工A</v>
      </c>
      <c r="J64" s="72" t="s">
        <v>149</v>
      </c>
      <c r="K64" s="73" t="str">
        <f>VLOOKUP(J64,$E$25:$F$74,2,)</f>
        <v>AGC中研A</v>
      </c>
    </row>
    <row r="65" spans="2:11" x14ac:dyDescent="0.2">
      <c r="B65" s="17" t="s">
        <v>150</v>
      </c>
      <c r="C65" s="13" t="s">
        <v>214</v>
      </c>
      <c r="D65" s="1" t="s">
        <v>40</v>
      </c>
      <c r="E65" s="29" t="s">
        <v>152</v>
      </c>
      <c r="F65" s="30" t="str">
        <f t="shared" si="3"/>
        <v>NTTデータ　MSE B</v>
      </c>
      <c r="G65" s="42" t="s">
        <v>68</v>
      </c>
      <c r="H65" s="71"/>
      <c r="J65" s="72" t="s">
        <v>69</v>
      </c>
      <c r="K65" s="73"/>
    </row>
    <row r="66" spans="2:11" x14ac:dyDescent="0.2">
      <c r="B66" s="17" t="s">
        <v>153</v>
      </c>
      <c r="C66" s="13" t="s">
        <v>167</v>
      </c>
      <c r="D66" s="1" t="s">
        <v>40</v>
      </c>
      <c r="E66" s="50" t="s">
        <v>139</v>
      </c>
      <c r="F66" s="30" t="str">
        <f t="shared" si="3"/>
        <v>東洋製罐グループHD-C</v>
      </c>
      <c r="G66" s="42" t="s">
        <v>154</v>
      </c>
      <c r="H66" s="71" t="str">
        <f>VLOOKUP(G66,$E$25:$F$74,2,)</f>
        <v>三菱重工横浜A</v>
      </c>
      <c r="J66" s="72" t="s">
        <v>155</v>
      </c>
      <c r="K66" s="73" t="str">
        <f>VLOOKUP(J66,$E$25:$F$74,2,)</f>
        <v>日本飛行機</v>
      </c>
    </row>
    <row r="67" spans="2:11" x14ac:dyDescent="0.2">
      <c r="B67" s="17" t="s">
        <v>156</v>
      </c>
      <c r="C67" s="13" t="s">
        <v>215</v>
      </c>
      <c r="D67" s="1" t="s">
        <v>40</v>
      </c>
      <c r="E67" s="51" t="s">
        <v>158</v>
      </c>
      <c r="F67" s="30" t="str">
        <f t="shared" si="3"/>
        <v>横浜信用金庫</v>
      </c>
      <c r="G67" s="42" t="s">
        <v>68</v>
      </c>
      <c r="H67" s="71"/>
      <c r="J67" s="72" t="s">
        <v>69</v>
      </c>
      <c r="K67" s="73"/>
    </row>
    <row r="68" spans="2:11" x14ac:dyDescent="0.2">
      <c r="B68" s="17" t="s">
        <v>159</v>
      </c>
      <c r="C68" s="13" t="s">
        <v>216</v>
      </c>
      <c r="D68" s="1" t="s">
        <v>40</v>
      </c>
      <c r="E68" s="51" t="s">
        <v>141</v>
      </c>
      <c r="F68" s="30" t="str">
        <f t="shared" si="3"/>
        <v>AGC中研A</v>
      </c>
      <c r="G68" s="42" t="s">
        <v>162</v>
      </c>
      <c r="H68" s="71" t="str">
        <f>VLOOKUP(G68,$E$25:$F$74,2,)</f>
        <v>大東建託横浜Ｂ</v>
      </c>
      <c r="J68" s="72" t="s">
        <v>163</v>
      </c>
      <c r="K68" s="73" t="str">
        <f>VLOOKUP(J68,$E$25:$F$74,2,)</f>
        <v>横浜市役所E</v>
      </c>
    </row>
    <row r="69" spans="2:11" x14ac:dyDescent="0.2">
      <c r="B69" s="17" t="s">
        <v>164</v>
      </c>
      <c r="C69" s="13" t="s">
        <v>157</v>
      </c>
      <c r="D69" s="1" t="s">
        <v>40</v>
      </c>
      <c r="E69" s="50" t="s">
        <v>165</v>
      </c>
      <c r="F69" s="30" t="str">
        <f t="shared" si="3"/>
        <v>三菱重工横浜A</v>
      </c>
      <c r="G69" s="6" t="s">
        <v>68</v>
      </c>
      <c r="H69" s="8"/>
      <c r="J69" s="82" t="s">
        <v>69</v>
      </c>
      <c r="K69" s="83"/>
    </row>
    <row r="70" spans="2:11" x14ac:dyDescent="0.2">
      <c r="B70" s="13"/>
      <c r="C70" s="13"/>
      <c r="E70" s="3"/>
    </row>
    <row r="71" spans="2:11" x14ac:dyDescent="0.2">
      <c r="B71" s="13" t="s">
        <v>166</v>
      </c>
      <c r="C71" s="13" t="s">
        <v>217</v>
      </c>
      <c r="D71" s="1" t="s">
        <v>40</v>
      </c>
      <c r="E71" s="51" t="s">
        <v>170</v>
      </c>
      <c r="F71" s="30" t="str">
        <f>C71</f>
        <v>横浜市役所E</v>
      </c>
      <c r="G71" s="9" t="s">
        <v>223</v>
      </c>
      <c r="H71" s="10"/>
      <c r="I71" s="10"/>
      <c r="J71" s="10"/>
      <c r="K71" s="11"/>
    </row>
    <row r="72" spans="2:11" x14ac:dyDescent="0.2">
      <c r="B72" s="13" t="s">
        <v>222</v>
      </c>
      <c r="C72" s="13" t="s">
        <v>218</v>
      </c>
      <c r="D72" s="1" t="s">
        <v>40</v>
      </c>
      <c r="E72" s="28" t="s">
        <v>168</v>
      </c>
      <c r="F72" s="30" t="str">
        <f>C72</f>
        <v>大東建託横浜Ｂ</v>
      </c>
      <c r="G72" s="4" t="s">
        <v>68</v>
      </c>
      <c r="K72" s="5"/>
    </row>
    <row r="73" spans="2:11" x14ac:dyDescent="0.2">
      <c r="B73" s="13"/>
      <c r="C73" s="13"/>
      <c r="E73" s="51"/>
      <c r="F73" s="30">
        <f>C73</f>
        <v>0</v>
      </c>
      <c r="G73" s="4" t="s">
        <v>68</v>
      </c>
      <c r="K73" s="5"/>
    </row>
    <row r="74" spans="2:11" ht="13.5" customHeight="1" x14ac:dyDescent="0.2">
      <c r="B74" s="13"/>
      <c r="C74" s="13"/>
      <c r="G74" s="6" t="s">
        <v>68</v>
      </c>
      <c r="H74" s="7"/>
      <c r="I74" s="7"/>
      <c r="J74" s="7"/>
      <c r="K74" s="8"/>
    </row>
    <row r="75" spans="2:11" x14ac:dyDescent="0.2">
      <c r="B75" s="107"/>
      <c r="C75" s="107"/>
      <c r="D75" s="107"/>
      <c r="E75" s="107"/>
      <c r="F75" s="107"/>
      <c r="G75" s="1" t="s">
        <v>68</v>
      </c>
    </row>
    <row r="76" spans="2:11" x14ac:dyDescent="0.2">
      <c r="B76" s="107"/>
      <c r="C76" s="107"/>
      <c r="D76" s="107"/>
      <c r="E76" s="107"/>
      <c r="F76" s="107"/>
    </row>
    <row r="77" spans="2:11" x14ac:dyDescent="0.2">
      <c r="B77" s="107"/>
      <c r="C77" s="107"/>
      <c r="D77" s="107"/>
      <c r="E77" s="107"/>
      <c r="F77" s="107"/>
    </row>
    <row r="78" spans="2:11" x14ac:dyDescent="0.2">
      <c r="B78" s="107"/>
      <c r="C78" s="107"/>
      <c r="D78" s="107"/>
      <c r="E78" s="107"/>
      <c r="F78" s="107"/>
    </row>
    <row r="79" spans="2:11" x14ac:dyDescent="0.2">
      <c r="B79" s="107"/>
      <c r="C79" s="107"/>
      <c r="D79" s="107"/>
      <c r="E79" s="107"/>
      <c r="F79" s="107"/>
    </row>
    <row r="80" spans="2:11" x14ac:dyDescent="0.2">
      <c r="B80" s="107"/>
      <c r="C80" s="107"/>
      <c r="D80" s="107"/>
      <c r="E80" s="107"/>
      <c r="F80" s="107"/>
    </row>
  </sheetData>
  <mergeCells count="24">
    <mergeCell ref="G15:H15"/>
    <mergeCell ref="J15:K15"/>
    <mergeCell ref="G16:H16"/>
    <mergeCell ref="J16:K16"/>
    <mergeCell ref="B75:F80"/>
    <mergeCell ref="G12:H12"/>
    <mergeCell ref="J12:K12"/>
    <mergeCell ref="G13:H13"/>
    <mergeCell ref="J13:K13"/>
    <mergeCell ref="G14:H14"/>
    <mergeCell ref="J14:K14"/>
    <mergeCell ref="G9:H9"/>
    <mergeCell ref="J9:K9"/>
    <mergeCell ref="G10:H10"/>
    <mergeCell ref="J10:K10"/>
    <mergeCell ref="G11:H11"/>
    <mergeCell ref="J11:K11"/>
    <mergeCell ref="G8:H8"/>
    <mergeCell ref="J8:K8"/>
    <mergeCell ref="G4:K4"/>
    <mergeCell ref="G6:H6"/>
    <mergeCell ref="J6:K6"/>
    <mergeCell ref="G7:H7"/>
    <mergeCell ref="J7:K7"/>
  </mergeCells>
  <phoneticPr fontId="1"/>
  <pageMargins left="0.19" right="0.19685039370078741" top="0.43" bottom="0.31496062992125984" header="0.19685039370078741" footer="0.19685039370078741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7D7D-C01E-423D-B98D-352E2B2570AD}">
  <sheetPr>
    <pageSetUpPr fitToPage="1"/>
  </sheetPr>
  <dimension ref="A1:K37"/>
  <sheetViews>
    <sheetView showGridLines="0" zoomScale="145" zoomScaleNormal="145" workbookViewId="0">
      <selection activeCell="B41" sqref="B41"/>
    </sheetView>
  </sheetViews>
  <sheetFormatPr defaultColWidth="9" defaultRowHeight="13" x14ac:dyDescent="0.2"/>
  <cols>
    <col min="1" max="1" width="7.36328125" style="1" customWidth="1"/>
    <col min="2" max="2" width="19.36328125" style="1" customWidth="1"/>
    <col min="3" max="3" width="36.36328125" style="1" customWidth="1"/>
    <col min="4" max="4" width="10.6328125" style="1" customWidth="1"/>
    <col min="5" max="5" width="28.36328125" style="1" customWidth="1"/>
    <col min="6" max="6" width="4" style="1" customWidth="1"/>
    <col min="7" max="7" width="10" style="1" customWidth="1"/>
    <col min="8" max="8" width="34.08984375" style="1" customWidth="1"/>
    <col min="9" max="9" width="4.08984375" style="1" customWidth="1"/>
    <col min="10" max="10" width="10" style="1" customWidth="1"/>
    <col min="11" max="11" width="34.08984375" style="1" customWidth="1"/>
    <col min="12" max="16384" width="9" style="1"/>
  </cols>
  <sheetData>
    <row r="1" spans="1:11" x14ac:dyDescent="0.2">
      <c r="A1" s="1" t="s">
        <v>171</v>
      </c>
    </row>
    <row r="3" spans="1:11" x14ac:dyDescent="0.2">
      <c r="A3" s="2" t="s">
        <v>5</v>
      </c>
      <c r="B3" s="108" t="s">
        <v>172</v>
      </c>
      <c r="C3" s="108"/>
      <c r="D3" s="45"/>
      <c r="E3" s="2"/>
      <c r="F3" s="2"/>
    </row>
    <row r="4" spans="1:11" x14ac:dyDescent="0.2">
      <c r="A4" s="2" t="s">
        <v>8</v>
      </c>
      <c r="B4" s="108" t="s">
        <v>173</v>
      </c>
      <c r="C4" s="108"/>
      <c r="D4" s="22"/>
      <c r="E4" s="2"/>
      <c r="F4" s="2"/>
    </row>
    <row r="5" spans="1:11" x14ac:dyDescent="0.2">
      <c r="A5" s="2"/>
      <c r="B5" s="22"/>
      <c r="C5" s="22"/>
      <c r="D5" s="22"/>
      <c r="E5" s="2"/>
      <c r="F5" s="2"/>
      <c r="G5" s="2"/>
      <c r="H5" s="18"/>
      <c r="I5" s="18"/>
      <c r="J5" s="12"/>
      <c r="K5" s="16"/>
    </row>
    <row r="7" spans="1:11" x14ac:dyDescent="0.2">
      <c r="B7" s="1" t="s">
        <v>38</v>
      </c>
      <c r="E7" s="1" t="s">
        <v>197</v>
      </c>
    </row>
    <row r="8" spans="1:11" x14ac:dyDescent="0.2">
      <c r="B8" s="1" t="s">
        <v>174</v>
      </c>
      <c r="C8" s="2" t="s">
        <v>175</v>
      </c>
      <c r="D8" s="1" t="s">
        <v>176</v>
      </c>
      <c r="E8" s="43"/>
    </row>
    <row r="9" spans="1:11" x14ac:dyDescent="0.2">
      <c r="D9" s="1" t="s">
        <v>176</v>
      </c>
      <c r="E9" s="43"/>
    </row>
    <row r="11" spans="1:11" x14ac:dyDescent="0.2">
      <c r="B11" s="1" t="s">
        <v>198</v>
      </c>
      <c r="E11" s="1" t="s">
        <v>197</v>
      </c>
      <c r="G11" s="1" t="s">
        <v>199</v>
      </c>
    </row>
    <row r="12" spans="1:11" x14ac:dyDescent="0.2">
      <c r="B12" s="1" t="s">
        <v>177</v>
      </c>
    </row>
    <row r="13" spans="1:11" x14ac:dyDescent="0.2">
      <c r="B13" s="12" t="s">
        <v>41</v>
      </c>
      <c r="C13" s="13" t="s">
        <v>178</v>
      </c>
      <c r="D13" s="1" t="s">
        <v>176</v>
      </c>
      <c r="E13" s="43" t="s">
        <v>43</v>
      </c>
      <c r="F13" s="30" t="str">
        <f>C13</f>
        <v>神奈川県庁A</v>
      </c>
      <c r="G13" s="61" t="s">
        <v>44</v>
      </c>
      <c r="H13" s="62" t="str">
        <f>VLOOKUP(G13,$E$8:$F$27,2,)</f>
        <v>神奈川県庁A</v>
      </c>
      <c r="I13" s="12"/>
    </row>
    <row r="14" spans="1:11" x14ac:dyDescent="0.2">
      <c r="B14" s="12" t="s">
        <v>45</v>
      </c>
      <c r="C14" s="13" t="s">
        <v>105</v>
      </c>
      <c r="D14" s="1" t="s">
        <v>176</v>
      </c>
      <c r="E14" s="43" t="s">
        <v>47</v>
      </c>
      <c r="F14" s="30" t="str">
        <f>C14</f>
        <v>PFU横浜本社</v>
      </c>
      <c r="G14" s="63" t="s">
        <v>48</v>
      </c>
      <c r="H14" s="57" t="str">
        <f>VLOOKUP(G14,$E$8:$F$27,2,)</f>
        <v>PFU横浜本社</v>
      </c>
      <c r="I14" s="12"/>
    </row>
    <row r="15" spans="1:11" x14ac:dyDescent="0.2">
      <c r="B15" s="12" t="s">
        <v>49</v>
      </c>
      <c r="C15" s="13" t="s">
        <v>183</v>
      </c>
      <c r="D15" s="1" t="s">
        <v>176</v>
      </c>
      <c r="E15" s="43" t="s">
        <v>50</v>
      </c>
      <c r="F15" s="30" t="str">
        <f>C15</f>
        <v>神奈川県庁B</v>
      </c>
      <c r="G15" s="63" t="s">
        <v>51</v>
      </c>
      <c r="H15" s="57" t="str">
        <f>VLOOKUP(G15,$E$8:$F$27,2,)</f>
        <v>神奈川県庁B</v>
      </c>
      <c r="I15" s="12"/>
    </row>
    <row r="16" spans="1:11" x14ac:dyDescent="0.2">
      <c r="B16" s="12" t="s">
        <v>52</v>
      </c>
      <c r="C16" s="13" t="s">
        <v>147</v>
      </c>
      <c r="D16" s="1" t="s">
        <v>176</v>
      </c>
      <c r="E16" s="44" t="s">
        <v>180</v>
      </c>
      <c r="F16" s="30" t="str">
        <f>C16</f>
        <v>日立戸塚</v>
      </c>
      <c r="G16" s="63" t="s">
        <v>54</v>
      </c>
      <c r="H16" s="57" t="str">
        <f>VLOOKUP(G16,$E$8:$F$27,2,)</f>
        <v>NECソリューションイノベータA</v>
      </c>
    </row>
    <row r="17" spans="1:9" x14ac:dyDescent="0.2">
      <c r="B17" s="12" t="s">
        <v>55</v>
      </c>
      <c r="C17" s="13" t="s">
        <v>185</v>
      </c>
      <c r="D17" s="1" t="s">
        <v>176</v>
      </c>
      <c r="E17" s="44" t="s">
        <v>186</v>
      </c>
      <c r="F17" s="30" t="str">
        <f>C17</f>
        <v>ソディック</v>
      </c>
      <c r="G17" s="64" t="s">
        <v>58</v>
      </c>
      <c r="H17" s="38" t="str">
        <f>VLOOKUP(G17,$E$8:$F$27,2,)</f>
        <v>横浜市役所B</v>
      </c>
      <c r="I17" s="12"/>
    </row>
    <row r="18" spans="1:9" x14ac:dyDescent="0.2">
      <c r="E18" s="3"/>
      <c r="F18" s="30"/>
    </row>
    <row r="19" spans="1:9" x14ac:dyDescent="0.2">
      <c r="B19" s="1" t="s">
        <v>181</v>
      </c>
      <c r="C19" s="13"/>
      <c r="E19" s="3"/>
      <c r="F19" s="30"/>
    </row>
    <row r="20" spans="1:9" x14ac:dyDescent="0.2">
      <c r="B20" s="18" t="s">
        <v>182</v>
      </c>
      <c r="C20" s="13" t="s">
        <v>179</v>
      </c>
      <c r="D20" s="1" t="s">
        <v>176</v>
      </c>
      <c r="E20" s="43" t="s">
        <v>62</v>
      </c>
      <c r="F20" s="30" t="str">
        <f t="shared" ref="F20:F27" si="0">C20</f>
        <v>NECソリューションイノベータA</v>
      </c>
      <c r="G20" s="33" t="s">
        <v>180</v>
      </c>
      <c r="H20" s="31" t="str">
        <f t="shared" ref="H20:H25" si="1">VLOOKUP(G20,$E$8:$F$27,2,)</f>
        <v>日立戸塚</v>
      </c>
      <c r="I20" s="18"/>
    </row>
    <row r="21" spans="1:9" x14ac:dyDescent="0.2">
      <c r="B21" s="18" t="s">
        <v>184</v>
      </c>
      <c r="C21" s="13" t="s">
        <v>219</v>
      </c>
      <c r="D21" s="1" t="s">
        <v>176</v>
      </c>
      <c r="E21" s="43" t="s">
        <v>83</v>
      </c>
      <c r="F21" s="30" t="str">
        <f t="shared" si="0"/>
        <v>横浜市役所B</v>
      </c>
      <c r="G21" s="34" t="s">
        <v>186</v>
      </c>
      <c r="H21" s="32" t="str">
        <f t="shared" si="1"/>
        <v>ソディック</v>
      </c>
      <c r="I21" s="18"/>
    </row>
    <row r="22" spans="1:9" x14ac:dyDescent="0.2">
      <c r="B22" s="18" t="s">
        <v>187</v>
      </c>
      <c r="C22" s="13" t="s">
        <v>126</v>
      </c>
      <c r="D22" s="1" t="s">
        <v>176</v>
      </c>
      <c r="E22" s="44" t="s">
        <v>188</v>
      </c>
      <c r="F22" s="30" t="str">
        <f t="shared" si="0"/>
        <v>NECソリューションイノベータB</v>
      </c>
      <c r="G22" s="34" t="s">
        <v>188</v>
      </c>
      <c r="H22" s="32" t="str">
        <f t="shared" si="1"/>
        <v>NECソリューションイノベータB</v>
      </c>
      <c r="I22" s="18"/>
    </row>
    <row r="23" spans="1:9" x14ac:dyDescent="0.2">
      <c r="B23" s="18" t="s">
        <v>189</v>
      </c>
      <c r="C23" s="13" t="s">
        <v>220</v>
      </c>
      <c r="D23" s="1" t="s">
        <v>176</v>
      </c>
      <c r="E23" s="44" t="s">
        <v>191</v>
      </c>
      <c r="F23" s="30" t="str">
        <f t="shared" si="0"/>
        <v>中外製薬</v>
      </c>
      <c r="G23" s="34" t="s">
        <v>191</v>
      </c>
      <c r="H23" s="32" t="str">
        <f t="shared" si="1"/>
        <v>中外製薬</v>
      </c>
      <c r="I23" s="18"/>
    </row>
    <row r="24" spans="1:9" x14ac:dyDescent="0.2">
      <c r="A24" s="15"/>
      <c r="B24" s="18" t="s">
        <v>192</v>
      </c>
      <c r="C24" s="13" t="s">
        <v>190</v>
      </c>
      <c r="D24" s="1" t="s">
        <v>176</v>
      </c>
      <c r="E24" s="44" t="s">
        <v>193</v>
      </c>
      <c r="F24" s="30" t="str">
        <f t="shared" si="0"/>
        <v>ボッシュ</v>
      </c>
      <c r="G24" s="34" t="s">
        <v>193</v>
      </c>
      <c r="H24" s="32" t="str">
        <f t="shared" si="1"/>
        <v>ボッシュ</v>
      </c>
      <c r="I24" s="18"/>
    </row>
    <row r="25" spans="1:9" x14ac:dyDescent="0.2">
      <c r="B25" s="18" t="s">
        <v>194</v>
      </c>
      <c r="C25" s="13"/>
      <c r="D25" s="1" t="s">
        <v>176</v>
      </c>
      <c r="E25" s="44" t="s">
        <v>195</v>
      </c>
      <c r="F25" s="30">
        <f>C25</f>
        <v>0</v>
      </c>
      <c r="G25" s="34" t="s">
        <v>195</v>
      </c>
      <c r="H25" s="32">
        <f t="shared" si="1"/>
        <v>0</v>
      </c>
      <c r="I25" s="18"/>
    </row>
    <row r="26" spans="1:9" x14ac:dyDescent="0.2">
      <c r="B26" s="18" t="s">
        <v>196</v>
      </c>
      <c r="C26" s="13"/>
      <c r="D26" s="1" t="s">
        <v>176</v>
      </c>
      <c r="E26" s="44"/>
      <c r="F26" s="55">
        <f>C26</f>
        <v>0</v>
      </c>
      <c r="G26" s="52"/>
      <c r="H26" s="53"/>
      <c r="I26" s="18"/>
    </row>
    <row r="27" spans="1:9" x14ac:dyDescent="0.2">
      <c r="B27" s="16"/>
      <c r="C27" s="13"/>
      <c r="E27" s="27"/>
      <c r="F27" s="30">
        <f t="shared" si="0"/>
        <v>0</v>
      </c>
    </row>
    <row r="28" spans="1:9" x14ac:dyDescent="0.2">
      <c r="B28" s="13"/>
      <c r="C28" s="13"/>
    </row>
    <row r="29" spans="1:9" x14ac:dyDescent="0.2">
      <c r="B29" s="46"/>
      <c r="E29" s="46"/>
      <c r="F29" s="46"/>
    </row>
    <row r="30" spans="1:9" x14ac:dyDescent="0.2">
      <c r="B30" s="46"/>
      <c r="C30" s="46"/>
      <c r="D30" s="46"/>
      <c r="E30" s="46"/>
      <c r="F30" s="46"/>
    </row>
    <row r="31" spans="1:9" x14ac:dyDescent="0.2">
      <c r="B31" s="46"/>
      <c r="C31" s="46"/>
      <c r="D31" s="46"/>
      <c r="E31" s="46"/>
      <c r="F31" s="46"/>
    </row>
    <row r="32" spans="1:9" x14ac:dyDescent="0.2">
      <c r="B32" s="46"/>
      <c r="C32" s="46"/>
      <c r="D32" s="46"/>
      <c r="E32" s="46"/>
      <c r="F32" s="46"/>
    </row>
    <row r="33" spans="2:6" x14ac:dyDescent="0.2">
      <c r="B33" s="46"/>
      <c r="C33" s="46"/>
      <c r="D33" s="46"/>
      <c r="E33" s="46"/>
      <c r="F33" s="46"/>
    </row>
    <row r="34" spans="2:6" x14ac:dyDescent="0.2">
      <c r="B34" s="46"/>
      <c r="C34" s="46"/>
      <c r="D34" s="46"/>
      <c r="E34" s="46"/>
      <c r="F34" s="46"/>
    </row>
    <row r="37" spans="2:6" x14ac:dyDescent="0.2">
      <c r="E37" s="27"/>
    </row>
  </sheetData>
  <mergeCells count="2">
    <mergeCell ref="B3:C3"/>
    <mergeCell ref="B4:C4"/>
  </mergeCells>
  <phoneticPr fontId="1"/>
  <pageMargins left="0.19" right="0.19685039370078741" top="0.43" bottom="0.31496062992125984" header="0.19685039370078741" footer="0.19685039370078741"/>
  <pageSetup paperSize="9" scale="5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olicyDirtyBag xmlns="microsoft.office.server.policy.changes">
  <Microsoft.Office.RecordsManagement.PolicyFeatures.Expiration op="Change"/>
</PolicyDirtyBag>
</file>

<file path=customXml/item2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E1058BC302C5A846954FA4465972510A|-2116273593" UniqueId="de6c6c7d-f772-4caa-b48a-8ba36c60b8c6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14</number>
                  <property>Modified</property>
                  <propertyId>28cf69c5-fa48-462a-b5cd-27b6f9d2bd5f</propertyId>
                  <period>days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5b02c4-9f9b-4712-9e8b-1e206d100a3b">
      <Terms xmlns="http://schemas.microsoft.com/office/infopath/2007/PartnerControls"/>
    </lcf76f155ced4ddcb4097134ff3c332f>
    <TaxCatchAll xmlns="775cc555-766a-4690-85af-4ce6ecb34eeb" xsi:nil="true"/>
    <_dlc_ExpireDateSaved xmlns="http://schemas.microsoft.com/sharepoint/v3" xsi:nil="true"/>
    <_dlc_ExpireDate xmlns="http://schemas.microsoft.com/sharepoint/v3">2026-02-05T04:07:17+00:00</_dlc_Expire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058BC302C5A846954FA4465972510A" ma:contentTypeVersion="18" ma:contentTypeDescription="新しいドキュメントを作成します。" ma:contentTypeScope="" ma:versionID="9de086362433868074c4440372237a55">
  <xsd:schema xmlns:xsd="http://www.w3.org/2001/XMLSchema" xmlns:xs="http://www.w3.org/2001/XMLSchema" xmlns:p="http://schemas.microsoft.com/office/2006/metadata/properties" xmlns:ns1="http://schemas.microsoft.com/sharepoint/v3" xmlns:ns2="7b5b02c4-9f9b-4712-9e8b-1e206d100a3b" xmlns:ns3="775cc555-766a-4690-85af-4ce6ecb34eeb" targetNamespace="http://schemas.microsoft.com/office/2006/metadata/properties" ma:root="true" ma:fieldsID="19ad39057a735507b3aca29fc68b9b67" ns1:_="" ns2:_="" ns3:_="">
    <xsd:import namespace="http://schemas.microsoft.com/sharepoint/v3"/>
    <xsd:import namespace="7b5b02c4-9f9b-4712-9e8b-1e206d100a3b"/>
    <xsd:import namespace="775cc555-766a-4690-85af-4ce6ecb34e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0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21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22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02c4-9f9b-4712-9e8b-1e206d100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cc555-766a-4690-85af-4ce6ecb34e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b6fa35-304e-4c7c-8ee1-f178a9ff7bf4}" ma:internalName="TaxCatchAll" ma:showField="CatchAllData" ma:web="775cc555-766a-4690-85af-4ce6ecb34e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8D951E-E0E6-4053-84B3-82C8DF85374C}">
  <ds:schemaRefs>
    <ds:schemaRef ds:uri="microsoft.office.server.policy.changes"/>
  </ds:schemaRefs>
</ds:datastoreItem>
</file>

<file path=customXml/itemProps2.xml><?xml version="1.0" encoding="utf-8"?>
<ds:datastoreItem xmlns:ds="http://schemas.openxmlformats.org/officeDocument/2006/customXml" ds:itemID="{C81A9590-B7EC-4BDD-AC36-731553795BE1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28C68199-E810-4612-9E3F-EF082ED9F4E0}">
  <ds:schemaRefs>
    <ds:schemaRef ds:uri="http://schemas.microsoft.com/office/infopath/2007/PartnerControls"/>
    <ds:schemaRef ds:uri="775cc555-766a-4690-85af-4ce6ecb34eeb"/>
    <ds:schemaRef ds:uri="7b5b02c4-9f9b-4712-9e8b-1e206d100a3b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59DAA7AE-E2E3-40F0-845E-E9C4BB1276C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6EB05F0-9566-43AF-A012-5AF91AE6C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5b02c4-9f9b-4712-9e8b-1e206d100a3b"/>
    <ds:schemaRef ds:uri="775cc555-766a-4690-85af-4ce6ecb34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最新　男子編成変更</vt:lpstr>
      <vt:lpstr>最新　女子編成変更</vt:lpstr>
    </vt:vector>
  </TitlesOfParts>
  <Manager/>
  <Company>（株）東芝　京浜事業所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大村幸雄</dc:creator>
  <cp:keywords/>
  <dc:description/>
  <cp:lastModifiedBy>Ishizaki Shunichi (石崎 俊一)</cp:lastModifiedBy>
  <cp:revision/>
  <dcterms:created xsi:type="dcterms:W3CDTF">2003-11-29T09:39:01Z</dcterms:created>
  <dcterms:modified xsi:type="dcterms:W3CDTF">2026-01-22T04:19:33Z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0x010100E1058BC302C5A846954FA4465972510A</vt:lpwstr>
  </property>
  <property fmtid="{D5CDD505-2E9C-101B-9397-08002B2CF9AE}" pid="3" name="_dlc_policyId">
    <vt:lpwstr>0x010100E1058BC302C5A846954FA4465972510A|-2116273593</vt:lpwstr>
  </property>
  <property fmtid="{D5CDD505-2E9C-101B-9397-08002B2CF9AE}" pid="4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  <property fmtid="{D5CDD505-2E9C-101B-9397-08002B2CF9AE}" pid="5" name="MediaServiceImageTags">
    <vt:lpwstr/>
  </property>
</Properties>
</file>